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N:\Purchasing\Bid Documents\2023 Bid Documents\2023-013 NGCH Furniture\"/>
    </mc:Choice>
  </mc:AlternateContent>
  <xr:revisionPtr revIDLastSave="0" documentId="8_{FCC8B3CD-73C3-4321-8EB3-6925F10410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&quot;Good&quot; Bid Sheet BOD" sheetId="1" r:id="rId1"/>
    <sheet name="&quot;Better&quot; Bid Sheet BOD" sheetId="6" r:id="rId2"/>
    <sheet name="&quot;Best&quot; Bid Sheet BOD" sheetId="7" r:id="rId3"/>
  </sheets>
  <definedNames>
    <definedName name="_xlnm.Print_Area" localSheetId="2">'"Best" Bid Sheet BOD'!$A$5:$N$83</definedName>
    <definedName name="_xlnm.Print_Area" localSheetId="1">'"Better" Bid Sheet BOD'!$A$5:$N$83</definedName>
    <definedName name="_xlnm.Print_Area" localSheetId="0">'"Good" Bid Sheet BOD'!$A$5:$O$83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7" i="7" l="1"/>
  <c r="N79" i="7" s="1"/>
  <c r="N83" i="7" s="1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19" i="7"/>
  <c r="N18" i="7"/>
  <c r="N16" i="7"/>
  <c r="N15" i="7"/>
  <c r="N14" i="7"/>
  <c r="N13" i="7"/>
  <c r="N12" i="7"/>
  <c r="N11" i="7"/>
  <c r="N10" i="7"/>
  <c r="N9" i="7"/>
  <c r="N77" i="6"/>
  <c r="N79" i="6" s="1"/>
  <c r="N83" i="6" s="1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19" i="6"/>
  <c r="N18" i="6"/>
  <c r="N16" i="6"/>
  <c r="N15" i="6"/>
  <c r="N14" i="6"/>
  <c r="N13" i="6"/>
  <c r="N12" i="6"/>
  <c r="N11" i="6"/>
  <c r="N10" i="6"/>
  <c r="N9" i="6"/>
  <c r="O16" i="1"/>
  <c r="O15" i="1"/>
  <c r="O19" i="1"/>
  <c r="O18" i="1"/>
  <c r="O76" i="1"/>
  <c r="O61" i="1"/>
  <c r="O60" i="1"/>
  <c r="O40" i="1"/>
  <c r="O39" i="1"/>
  <c r="O66" i="1"/>
  <c r="O75" i="1"/>
  <c r="O74" i="1"/>
  <c r="O73" i="1"/>
  <c r="O72" i="1"/>
  <c r="O71" i="1"/>
  <c r="O70" i="1"/>
  <c r="O69" i="1"/>
  <c r="O68" i="1"/>
  <c r="O67" i="1"/>
  <c r="O65" i="1"/>
  <c r="O14" i="1"/>
  <c r="O59" i="1"/>
  <c r="O58" i="1"/>
  <c r="O57" i="1"/>
  <c r="O56" i="1"/>
  <c r="O25" i="1"/>
  <c r="O22" i="1"/>
  <c r="O77" i="1"/>
  <c r="O79" i="1" s="1"/>
  <c r="O83" i="1" s="1"/>
  <c r="O64" i="1"/>
  <c r="O63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4" i="1"/>
  <c r="O23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<sst xmlns="http://schemas.openxmlformats.org/spreadsheetml/2006/main" count="916" uniqueCount="201">
  <si>
    <t>Denotes specs included in this issuance</t>
  </si>
  <si>
    <t>Denotes specs not included in this issuance</t>
  </si>
  <si>
    <t>* Information on this sheet to be confirmed with actual product specifications.  Notify Gensler of any discrepancies.</t>
  </si>
  <si>
    <t>VENDOR NAME</t>
  </si>
  <si>
    <t>Description</t>
  </si>
  <si>
    <t>Location</t>
  </si>
  <si>
    <t>Picture / Visual</t>
  </si>
  <si>
    <t>Manufacturer (Basis of Design)</t>
  </si>
  <si>
    <t xml:space="preserve">Product name </t>
  </si>
  <si>
    <t>Dimensions
(w x d x h)
Nominal</t>
  </si>
  <si>
    <t>Finish</t>
  </si>
  <si>
    <t>Lead Time</t>
  </si>
  <si>
    <t>Notes</t>
  </si>
  <si>
    <t>Item List Price</t>
  </si>
  <si>
    <t>Qty.</t>
  </si>
  <si>
    <t>Subtotal</t>
  </si>
  <si>
    <t>THROUGHOUT, UNO</t>
  </si>
  <si>
    <t>FURNITURE SUBTOTAL</t>
  </si>
  <si>
    <t>DEALERSHIP DISCOUNT</t>
  </si>
  <si>
    <t xml:space="preserve">ESTIMATED FREIGHT </t>
  </si>
  <si>
    <t>DELIVERY &amp; INSTALLATION</t>
  </si>
  <si>
    <t>TAX</t>
  </si>
  <si>
    <t>FURNITURE TOTAL</t>
  </si>
  <si>
    <t>NET SUBTOTAL</t>
  </si>
  <si>
    <t>Code Letter</t>
  </si>
  <si>
    <t>D1a</t>
  </si>
  <si>
    <t>D1b</t>
  </si>
  <si>
    <t>D3</t>
  </si>
  <si>
    <t>D4</t>
  </si>
  <si>
    <t>SEATING</t>
  </si>
  <si>
    <t>DESK</t>
  </si>
  <si>
    <t>S1</t>
  </si>
  <si>
    <t>S2</t>
  </si>
  <si>
    <t>S3</t>
  </si>
  <si>
    <t>S4</t>
  </si>
  <si>
    <t>S7</t>
  </si>
  <si>
    <t>S10</t>
  </si>
  <si>
    <t>S12</t>
  </si>
  <si>
    <t>S13</t>
  </si>
  <si>
    <t>S14</t>
  </si>
  <si>
    <t>S15</t>
  </si>
  <si>
    <t>S17</t>
  </si>
  <si>
    <t>S18</t>
  </si>
  <si>
    <t>DINING CHAIR</t>
  </si>
  <si>
    <t>T1</t>
  </si>
  <si>
    <t>T2</t>
  </si>
  <si>
    <t>T5</t>
  </si>
  <si>
    <t>T7</t>
  </si>
  <si>
    <t>T10</t>
  </si>
  <si>
    <t>T11</t>
  </si>
  <si>
    <t>X1</t>
  </si>
  <si>
    <t>X2</t>
  </si>
  <si>
    <t>X3</t>
  </si>
  <si>
    <t>WINDOW OFFICE RIGHT</t>
  </si>
  <si>
    <t>WINDOW OFFICE LEFT</t>
  </si>
  <si>
    <t>TASK CHAIR</t>
  </si>
  <si>
    <t>PULL UP CHAIR</t>
  </si>
  <si>
    <t>S16</t>
  </si>
  <si>
    <t>CONFERENCE ROOMS</t>
  </si>
  <si>
    <t>COFFEE TABLE</t>
  </si>
  <si>
    <t>Comments</t>
  </si>
  <si>
    <t>LOUNGE CHAIR</t>
  </si>
  <si>
    <t>SECTION 9 | BHFS DENVER | FURNITURE RFP</t>
  </si>
  <si>
    <t>S5</t>
  </si>
  <si>
    <t>S6</t>
  </si>
  <si>
    <t>AS NOTED ON PLAN</t>
  </si>
  <si>
    <t>S9</t>
  </si>
  <si>
    <t>BOOTH SEATING</t>
  </si>
  <si>
    <t>T18</t>
  </si>
  <si>
    <t>T19</t>
  </si>
  <si>
    <t>T4</t>
  </si>
  <si>
    <t>T8</t>
  </si>
  <si>
    <t>T9</t>
  </si>
  <si>
    <t>T12</t>
  </si>
  <si>
    <t>T17</t>
  </si>
  <si>
    <t xml:space="preserve">CREDENZA </t>
  </si>
  <si>
    <t>AS NOTED ON PLANS</t>
  </si>
  <si>
    <t>LOCKERS</t>
  </si>
  <si>
    <t>D6</t>
  </si>
  <si>
    <t>D2</t>
  </si>
  <si>
    <t>WORK STATION</t>
  </si>
  <si>
    <t>H.R. BUSINESS PARTNER</t>
  </si>
  <si>
    <t>CITY MANAGER</t>
  </si>
  <si>
    <t>D5</t>
  </si>
  <si>
    <t>LINEAR DESK</t>
  </si>
  <si>
    <t>PARK ADMIN ASSISTANT</t>
  </si>
  <si>
    <t>ALL OFFICES, WORKSTATIONS, AND DESKS</t>
  </si>
  <si>
    <t>OPEN WORKSPACE SOFA</t>
  </si>
  <si>
    <t>BREAK ROOM SOFA</t>
  </si>
  <si>
    <t>LOBBY LOUNGE CHAIR</t>
  </si>
  <si>
    <t>FIRST LEVEL SECTIONAL</t>
  </si>
  <si>
    <t>48" ROUND CONFERENCE TABLE</t>
  </si>
  <si>
    <t>60" ROUND CONFERENCE TABLE</t>
  </si>
  <si>
    <t>BAR HEIGHT BREAK TABLE</t>
  </si>
  <si>
    <t>11' CONFERENCE TABLE</t>
  </si>
  <si>
    <t>LECTERN</t>
  </si>
  <si>
    <t>PARK STORAGE</t>
  </si>
  <si>
    <t>PLAN STORAGE</t>
  </si>
  <si>
    <t>HR STORAGE</t>
  </si>
  <si>
    <t>FINANCE STORAGE</t>
  </si>
  <si>
    <t>EXECUTIVE STORAGE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</si>
  <si>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</si>
  <si>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</si>
  <si>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</si>
  <si>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</si>
  <si>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</si>
  <si>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</si>
  <si>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</si>
  <si>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</si>
  <si>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</si>
  <si>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</si>
  <si>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T3</t>
  </si>
  <si>
    <t>T6</t>
  </si>
  <si>
    <t>T13</t>
  </si>
  <si>
    <t>T14</t>
  </si>
  <si>
    <t>T15</t>
  </si>
  <si>
    <t>T16</t>
  </si>
  <si>
    <t>S8</t>
  </si>
  <si>
    <t>S11</t>
  </si>
  <si>
    <t>COMMUNITY ROOMS</t>
  </si>
  <si>
    <t>LOBBY</t>
  </si>
  <si>
    <t>DIRECTOR'S OFFICES</t>
  </si>
  <si>
    <t>SECOND LEVEL BREAK ROOM</t>
  </si>
  <si>
    <t>COUNCIL CHAMBERS</t>
  </si>
  <si>
    <t>TRANSACTION LOBBY</t>
  </si>
  <si>
    <t>OPEN WORKSPACE SECTIONAL</t>
  </si>
  <si>
    <t>WOOD GRAIN LAMINATE</t>
  </si>
  <si>
    <t>SEE NOTES</t>
  </si>
  <si>
    <t>WOOD GRAIN LAMINATE, FABRIC WRAPPED</t>
  </si>
  <si>
    <t>FULLY ADJUSTABLE ARMS
ADJUSTABLE LUMBAR SUPPORT
CARPET CASTERS
MESH BACK AND SEAT         CHROME BASE</t>
  </si>
  <si>
    <t>COUNCIL CHAMBERS COMMUNITY CHAIR</t>
  </si>
  <si>
    <t>CONFERENCE CHAIR</t>
  </si>
  <si>
    <t>COUNTER HEIGHT STOOL</t>
  </si>
  <si>
    <t>TRANSACTION LOBBY SECTIONAL</t>
  </si>
  <si>
    <t>CITY COUNCIL CHAIRS</t>
  </si>
  <si>
    <t>COMMUNITY ROOM STACKING CHAIR</t>
  </si>
  <si>
    <t>S19</t>
  </si>
  <si>
    <t>CONFERENCE STOOLS</t>
  </si>
  <si>
    <t>S20</t>
  </si>
  <si>
    <t>WELLNESS CHAIR &amp; OTTOMAN</t>
  </si>
  <si>
    <t>BREAK ROOMS</t>
  </si>
  <si>
    <t>SECOND LEVEL OPEN WORKSPACE</t>
  </si>
  <si>
    <t>ARMLESS                               FOURPOST LEG                     UPHOLSTERED SEAT &amp; BACK                                     GRADE 5 UPHOLSTERY</t>
  </si>
  <si>
    <t>FIXED ARMS
FIXED HEIGHT                          LOW BACK                            CARPET CASTERS                 POLISHED CHROME FRAME &amp; BASE                                  GRADE 7 UPHOLSTERY</t>
  </si>
  <si>
    <t>FIXED ARMS                           FOUR POST LEG                    GRADE 5 UPHOLSTERY</t>
  </si>
  <si>
    <t>SEAT BACK                           NO ARMS                               GRADE 5 UPHOLSTERY</t>
  </si>
  <si>
    <t>WOOD VENEER                      FOUR POST LEG                    GRADE 5 UPHOLSTERY</t>
  </si>
  <si>
    <t>GRADE 6 UPHOLSTERY</t>
  </si>
  <si>
    <t>GRADE 5 LEATHER UPHOLSTERY</t>
  </si>
  <si>
    <t>GRADE 5 UPHOLSTERY</t>
  </si>
  <si>
    <t>FIXED ARMS                          HIGH BACK                            FIXED HEIGHT                         CARPET CASTERS                 POLISHED CHROME FRAME &amp; BASE                                  GRADE 7 UPHOLSTERY</t>
  </si>
  <si>
    <t>ARMS                                     MESH BACK &amp; UPHOLSTERED SEAT             EITHER STACKING OR NESTING                                 GRADE 5 UPHOLSTERY</t>
  </si>
  <si>
    <t>ARMS                                     CARPET CASTERS                 MESH BACK &amp; UPHOLSTERED SEAT             ADJUSTABLE HEIGHT            GRADE 5 UPHOLSTERY</t>
  </si>
  <si>
    <t>INTEGRATED POWER/ DATA/ AV CONNECTION       WOOD GRAIN LAMINATE TOP</t>
  </si>
  <si>
    <t>WOOD GRAIN LAMINATE TOP</t>
  </si>
  <si>
    <t>WOOD GRAIN LAMINATE TOP                                         PAINTED METAL BASE</t>
  </si>
  <si>
    <t>INTEGRATED POWER/ DATA/ AV CONNECTION       QUARTER SLICED VENEER HORIZONTAL</t>
  </si>
  <si>
    <t>MODESTY PANEL                   FLIP TOP                                 INTEGRATED POWER/ DATA/ AV CONNECTION       WOOD GRAIN LAMINATE TOP                                        CHROME BASE</t>
  </si>
  <si>
    <t>MEETING ROOM TABLE</t>
  </si>
  <si>
    <t>LOUNGE COFFEE/ SIDE TABLE</t>
  </si>
  <si>
    <t>RECTANGULAR LAPTOP TABLE</t>
  </si>
  <si>
    <t>30" BOOTH TABLE</t>
  </si>
  <si>
    <t>42" ROUND DINING TABLE</t>
  </si>
  <si>
    <t>15' CONFERENCE TABLE</t>
  </si>
  <si>
    <t>OFFICE 36" ROUND TABLE</t>
  </si>
  <si>
    <t>TEAM ROOM TABLE</t>
  </si>
  <si>
    <t>CIRCULAR SIDE TABLE</t>
  </si>
  <si>
    <t>WORKTABLE</t>
  </si>
  <si>
    <t>TEAM ROOM</t>
  </si>
  <si>
    <t>9' CONFERENCE TABLE</t>
  </si>
  <si>
    <t>X14</t>
  </si>
  <si>
    <t>WOOD GRAIN LAMINATE, TRASH/RECYCLE DRAWERS</t>
  </si>
  <si>
    <t>18"WX18"DX48"H, WO LOCKERS DOUBLE STACKED, WOOD GRAIN LAMINATE</t>
  </si>
  <si>
    <t>45"H, WOOD GRAIN LAMINATE</t>
  </si>
  <si>
    <t>36"WX24"DX84"H PER UNIT, WOOD GRAIN LAMINATE, DOUBLE DOORS, LOCKABLE</t>
  </si>
  <si>
    <t>48"WX24'DX96"H PER UNIT, WOOD GRAIN LAMINATE, DOUBLE DOORS, LOCKABLE</t>
  </si>
  <si>
    <t>108"WX24"DX32"H, WOOD GRAIN LAMINATE, PROVIDE LAMINATE COUNTER ON TOP</t>
  </si>
  <si>
    <t>36"WX18"DX66"H PER UNIT, 5 DRAWERS, PAINTED METAL, LOCKABLE</t>
  </si>
  <si>
    <t>48"WX24"DX66"H PER UNIT, 5 DRAWERS, PAINTED METAL, LOCKABLE</t>
  </si>
  <si>
    <t>36"WX24'DX84"H PER UNIT, PAINTED METAL, DOUBLE DOORS, LOCKABLE</t>
  </si>
  <si>
    <t>48"WX24"DX72"H PER UNIT, WOOD GRAIN LAMINATE, DOUBLE DOORS, LOCKABLE</t>
  </si>
  <si>
    <t>18"WX18"DX48"H, 10 LOCKERS DOUBLE STACKED, WOOD GRAIN LAMINATE</t>
  </si>
  <si>
    <t>108"WX18"DX32"H, WOOD GRAIN LAMINATE, PROVIDE LAMINATE COUNTER ON TOP</t>
  </si>
  <si>
    <t>2 30"W LATERAL FILES, PROVIDE WOOD GRAIN LAMINATE COUNTER ON TOP</t>
  </si>
  <si>
    <t>30”x52” ADJUSTABLE HEIGHT WORKSURFACE W/ MODESTY PANEL, 102”L OVERHEAD SHELF W/ SLIDER DOOR AND UNDER SHELF LIGHTING, LOACKABLE WARDROBE WITH MIRROR + COAT ROD + COAT HOOK, LOCKABLE 30”W LATERAL FILE DRAWER, 102”L x 24”D WORKSURFACE, LOACKABLE FIXED PEDESTAL, TACKBOARD PANEL- GRADE 7</t>
  </si>
  <si>
    <t>30”x52” ADJUSTABLE HEIGHT WORKSURFACE W/ MODESTY PANEL, 102”L OVERHEAD SHELF W/ SLIDER DOOR AND UNDER SHELF LIGHTING, LOCKABLE WARDROBE WITH MIRROR + COAT ROD + COAT HOOK, LOCKABLE 30”W LATERAL FILE DRAWER, 102”L x 24”D WORKSURFACE, LOCKABLE FIXED PEDESTAL, TACKBOARD PANEL- GRADE 7</t>
  </si>
  <si>
    <t>36” x 72” ADJUSTABLE HEIGHT120 DEGREE WORKSURFACE, 24”x60” WORKSURFACE WITH A 42” L RETURN, LOCKABLE 15 ¾” W FIXED PED, LOCKABLE 12.5” W WARDROBE WITH MIRROR + COAT ROD + COAT HOOK, LOCKABLE 30” W LATERAL FILE DRAWER, GALLERY PANEL</t>
  </si>
  <si>
    <t>23”x58” ADJUSTABLE HEIGHT120 DEGREE WORKSURFACE, LOCKABLE MOBILE PEDESTAL W/ CUSHION TOP, 2 LOCKABLE 30" W LATERAL FILE DRAWERS, 24"X60" WORKSURFACE</t>
  </si>
  <si>
    <t>102” X 159” ADJUSTABLE HEIGHT WORKSURFACE 30” DEEP, 120”L PARTIALLY OPEN SHELF WITH UNDER SHELF LIGHTING, LOCKABLE 30” W LATERAL FILE DRAWER, 24”R TABLE, 156”L X 24”D WORKSURFACE, LOCKABLE WARDROBE WITH MIRROR + COAT ROD + COAT HOOK, TACKBOARD PANEL- GRADE 7</t>
  </si>
  <si>
    <t>29”x77” ADJUSTABLE HEIGHT WORKSURFACE, LOCKABLE MOBILE PEDESTAL W/ CUSHION TOP</t>
  </si>
  <si>
    <t>30”W x 70”L ADJUSTABLE HEIGHT WORKSURFACE, 24”W x 72”L WORKSURFACE, LOCKABLE 30” W LATERAL FILE DRAWER, 15 ¾”W FIXED PED</t>
  </si>
  <si>
    <t>D7a</t>
  </si>
  <si>
    <t>DIRECTOR'S OFFICE RIGHT</t>
  </si>
  <si>
    <t>D7b</t>
  </si>
  <si>
    <t>DIRECTOR'S OFFICE LEFT</t>
  </si>
  <si>
    <t>30”x64” ADJUSTABLE HEIGHT WORKSURFACE W/ MODESTY PANEL, 102”L OVERHEAD SHELF W/ SLIDER DOOR AND UNDER SHELF LIGHTING, LOACKABLE WARDROBE WITH MIRROR + COAT ROD + COAT HOOK, LOCKABLE 30”W LATERAL FILE DRAWER, 102”L x 24”D WORKSURFACE, LOACKABLE FIXED PEDESTAL, TACKBOARD PANEL- GRADE 7, 30" D GUEST TABLE</t>
  </si>
  <si>
    <t>D5b</t>
  </si>
  <si>
    <t>D5c</t>
  </si>
  <si>
    <t>29”x77” ADJUSTABLE HEIGHT WORKSURFACE, MODESTY PANEL, LOCKABLE MOBILE PEDESTAL W/ CUSHION TOP</t>
  </si>
  <si>
    <t>29”x72” ADJUSTABLE HEIGHT WORKSURFACE, LOCKABLE MOBILE PEDESTAL W/ CUSHION TOP</t>
  </si>
  <si>
    <t>Individual Unit (including freight, delivery, and installation)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</si>
</sst>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4">
    <font>
      <sz val="11"/>
      <color indexed="8"/>
      <name val="Calibri"/>
    </font>
    <font>
      <sz val="6"/>
      <color indexed="8"/>
      <name val="KievitOT"/>
    </font>
    <font>
      <sz val="8"/>
      <color indexed="8"/>
      <name val="KievitOT"/>
    </font>
    <font>
      <b/>
      <sz val="8"/>
      <color indexed="8"/>
      <name val="KievitOT"/>
    </font>
    <font>
      <b/>
      <sz val="20"/>
      <color indexed="11"/>
      <name val="Helvetica"/>
      <family val="2"/>
    </font>
    <font>
      <b/>
      <sz val="20"/>
      <color indexed="13"/>
      <name val="Arial"/>
      <family val="2"/>
    </font>
    <font>
      <b/>
      <sz val="12"/>
      <color indexed="11"/>
      <name val="Helvetica"/>
      <family val="2"/>
    </font>
    <font>
      <b/>
      <sz val="17"/>
      <color indexed="11"/>
      <name val="Helvetica"/>
      <family val="2"/>
    </font>
    <font>
      <sz val="12"/>
      <color indexed="11"/>
      <name val="Helvetica"/>
      <family val="2"/>
    </font>
    <font>
      <sz val="11"/>
      <color indexed="11"/>
      <name val="Calibri"/>
      <family val="2"/>
    </font>
    <font>
      <b/>
      <sz val="16"/>
      <color indexed="11"/>
      <name val="Helvetica"/>
      <family val="2"/>
    </font>
    <font>
      <b/>
      <sz val="16"/>
      <color indexed="8"/>
      <name val="Arial"/>
      <family val="2"/>
    </font>
    <font>
      <sz val="16"/>
      <color indexed="11"/>
      <name val="Helvetica"/>
      <family val="2"/>
    </font>
    <font>
      <sz val="16"/>
      <color indexed="8"/>
      <name val="Arial"/>
      <family val="2"/>
    </font>
    <font>
      <b/>
      <sz val="16"/>
      <color indexed="18"/>
      <name val="Helvetica"/>
      <family val="2"/>
    </font>
    <font>
      <b/>
      <sz val="20"/>
      <name val="Helvetica"/>
      <family val="2"/>
    </font>
    <font>
      <b/>
      <sz val="17"/>
      <color indexed="11"/>
      <name val="Helvetica"/>
      <family val="2"/>
    </font>
    <font>
      <b/>
      <sz val="12"/>
      <color indexed="11"/>
      <name val="Helvetica"/>
      <family val="2"/>
    </font>
    <font>
      <sz val="12"/>
      <color indexed="11"/>
      <name val="Helvetica"/>
      <family val="2"/>
    </font>
    <font>
      <b/>
      <sz val="17"/>
      <name val="Helvetica"/>
      <family val="2"/>
    </font>
    <font>
      <sz val="12"/>
      <name val="Helvetica"/>
      <family val="2"/>
    </font>
    <font>
      <b/>
      <sz val="17"/>
      <color rgb="FF474747"/>
      <name val="Helvetica"/>
      <family val="2"/>
    </font>
    <font>
      <sz val="8"/>
      <name val="Calibri"/>
      <family val="2"/>
    </font>
    <font>
      <sz val="12"/>
      <color theme="2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ACACA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ck">
        <color indexed="10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ck">
        <color indexed="10"/>
      </right>
      <top style="thin">
        <color indexed="8"/>
      </top>
      <bottom style="thin">
        <color indexed="12"/>
      </bottom>
      <diagonal/>
    </border>
    <border>
      <left style="thick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0"/>
      </right>
      <top style="thin">
        <color indexed="12"/>
      </top>
      <bottom style="thin">
        <color indexed="12"/>
      </bottom>
      <diagonal/>
    </border>
    <border>
      <left style="thick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ck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ck">
        <color indexed="10"/>
      </right>
      <top style="thin">
        <color indexed="12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5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top" wrapText="1"/>
    </xf>
    <xf numFmtId="164" fontId="0" fillId="2" borderId="1" xfId="0" applyNumberForma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/>
    </xf>
    <xf numFmtId="164" fontId="0" fillId="2" borderId="2" xfId="0" applyNumberForma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49" fontId="6" fillId="3" borderId="7" xfId="0" applyNumberFormat="1" applyFont="1" applyFill="1" applyBorder="1" applyAlignment="1">
      <alignment vertical="top" wrapText="1"/>
    </xf>
    <xf numFmtId="49" fontId="6" fillId="3" borderId="7" xfId="0" applyNumberFormat="1" applyFont="1" applyFill="1" applyBorder="1" applyAlignment="1">
      <alignment horizontal="left" vertical="top" wrapText="1"/>
    </xf>
    <xf numFmtId="49" fontId="6" fillId="3" borderId="8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0" xfId="0" applyNumberFormat="1" applyFill="1"/>
    <xf numFmtId="49" fontId="6" fillId="6" borderId="7" xfId="0" applyNumberFormat="1" applyFont="1" applyFill="1" applyBorder="1" applyAlignment="1">
      <alignment vertical="top" wrapText="1"/>
    </xf>
    <xf numFmtId="49" fontId="17" fillId="6" borderId="6" xfId="0" applyNumberFormat="1" applyFont="1" applyFill="1" applyBorder="1" applyAlignment="1">
      <alignment vertical="top" wrapText="1"/>
    </xf>
    <xf numFmtId="49" fontId="8" fillId="2" borderId="12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9" fillId="2" borderId="12" xfId="0" applyFont="1" applyFill="1" applyBorder="1"/>
    <xf numFmtId="0" fontId="8" fillId="2" borderId="12" xfId="0" applyFont="1" applyFill="1" applyBorder="1" applyAlignment="1">
      <alignment vertical="top" wrapText="1"/>
    </xf>
    <xf numFmtId="164" fontId="8" fillId="2" borderId="12" xfId="0" applyNumberFormat="1" applyFont="1" applyFill="1" applyBorder="1" applyAlignment="1">
      <alignment horizontal="left" vertical="top" wrapText="1"/>
    </xf>
    <xf numFmtId="0" fontId="8" fillId="2" borderId="12" xfId="0" applyNumberFormat="1" applyFont="1" applyFill="1" applyBorder="1" applyAlignment="1">
      <alignment horizontal="center" vertical="top" wrapText="1"/>
    </xf>
    <xf numFmtId="164" fontId="6" fillId="4" borderId="12" xfId="0" applyNumberFormat="1" applyFont="1" applyFill="1" applyBorder="1" applyAlignment="1">
      <alignment horizontal="left" vertical="top" wrapText="1"/>
    </xf>
    <xf numFmtId="49" fontId="17" fillId="3" borderId="7" xfId="0" applyNumberFormat="1" applyFont="1" applyFill="1" applyBorder="1" applyAlignment="1">
      <alignment vertical="top" wrapText="1"/>
    </xf>
    <xf numFmtId="49" fontId="18" fillId="2" borderId="12" xfId="0" applyNumberFormat="1" applyFont="1" applyFill="1" applyBorder="1" applyAlignment="1">
      <alignment vertical="top" wrapText="1"/>
    </xf>
    <xf numFmtId="49" fontId="18" fillId="2" borderId="12" xfId="0" applyNumberFormat="1" applyFont="1" applyFill="1" applyBorder="1" applyAlignment="1">
      <alignment horizontal="left" vertical="top" wrapText="1"/>
    </xf>
    <xf numFmtId="0" fontId="8" fillId="2" borderId="12" xfId="0" applyFont="1" applyFill="1" applyBorder="1"/>
    <xf numFmtId="49" fontId="8" fillId="2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164" fontId="12" fillId="4" borderId="22" xfId="0" applyNumberFormat="1" applyFont="1" applyFill="1" applyBorder="1" applyAlignment="1">
      <alignment horizontal="left" vertical="top" wrapText="1"/>
    </xf>
    <xf numFmtId="164" fontId="12" fillId="4" borderId="24" xfId="0" applyNumberFormat="1" applyFont="1" applyFill="1" applyBorder="1" applyAlignment="1">
      <alignment horizontal="left" vertical="top" wrapText="1"/>
    </xf>
    <xf numFmtId="164" fontId="14" fillId="4" borderId="27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49" fontId="14" fillId="5" borderId="25" xfId="0" applyNumberFormat="1" applyFont="1" applyFill="1" applyBorder="1" applyAlignment="1">
      <alignment horizontal="right" vertical="top" wrapText="1"/>
    </xf>
    <xf numFmtId="49" fontId="14" fillId="5" borderId="30" xfId="0" applyNumberFormat="1" applyFont="1" applyFill="1" applyBorder="1" applyAlignment="1">
      <alignment horizontal="right" vertical="top" wrapText="1"/>
    </xf>
    <xf numFmtId="0" fontId="11" fillId="5" borderId="26" xfId="0" applyFont="1" applyFill="1" applyBorder="1" applyAlignment="1">
      <alignment horizontal="right" vertical="top" wrapText="1"/>
    </xf>
    <xf numFmtId="49" fontId="4" fillId="2" borderId="3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10" fillId="5" borderId="20" xfId="0" applyNumberFormat="1" applyFont="1" applyFill="1" applyBorder="1" applyAlignment="1">
      <alignment horizontal="right" vertical="top" wrapText="1"/>
    </xf>
    <xf numFmtId="49" fontId="10" fillId="5" borderId="28" xfId="0" applyNumberFormat="1" applyFont="1" applyFill="1" applyBorder="1" applyAlignment="1">
      <alignment horizontal="right" vertical="top" wrapText="1"/>
    </xf>
    <xf numFmtId="0" fontId="11" fillId="5" borderId="21" xfId="0" applyFont="1" applyFill="1" applyBorder="1" applyAlignment="1">
      <alignment horizontal="right" vertical="top" wrapText="1"/>
    </xf>
    <xf numFmtId="49" fontId="12" fillId="5" borderId="23" xfId="0" applyNumberFormat="1" applyFont="1" applyFill="1" applyBorder="1" applyAlignment="1">
      <alignment horizontal="right" vertical="top" wrapText="1"/>
    </xf>
    <xf numFmtId="49" fontId="12" fillId="5" borderId="29" xfId="0" applyNumberFormat="1" applyFont="1" applyFill="1" applyBorder="1" applyAlignment="1">
      <alignment horizontal="right" vertical="top" wrapText="1"/>
    </xf>
    <xf numFmtId="0" fontId="13" fillId="5" borderId="12" xfId="0" applyFont="1" applyFill="1" applyBorder="1" applyAlignment="1">
      <alignment horizontal="right" vertical="top" wrapText="1"/>
    </xf>
    <xf numFmtId="49" fontId="10" fillId="5" borderId="23" xfId="0" applyNumberFormat="1" applyFont="1" applyFill="1" applyBorder="1" applyAlignment="1">
      <alignment horizontal="right" vertical="top" wrapText="1"/>
    </xf>
    <xf numFmtId="49" fontId="10" fillId="5" borderId="29" xfId="0" applyNumberFormat="1" applyFont="1" applyFill="1" applyBorder="1" applyAlignment="1">
      <alignment horizontal="right" vertical="top" wrapText="1"/>
    </xf>
    <xf numFmtId="0" fontId="0" fillId="2" borderId="12" xfId="0" applyFill="1" applyBorder="1" applyAlignment="1">
      <alignment vertical="top" wrapText="1"/>
    </xf>
    <xf numFmtId="0" fontId="16" fillId="7" borderId="18" xfId="0" applyNumberFormat="1" applyFont="1" applyFill="1" applyBorder="1" applyAlignment="1">
      <alignment horizontal="left" vertical="center" wrapText="1"/>
    </xf>
    <xf numFmtId="0" fontId="16" fillId="7" borderId="0" xfId="0" applyNumberFormat="1" applyFont="1" applyFill="1" applyBorder="1" applyAlignment="1">
      <alignment horizontal="left" vertical="center" wrapText="1"/>
    </xf>
    <xf numFmtId="0" fontId="16" fillId="7" borderId="19" xfId="0" applyNumberFormat="1" applyFont="1" applyFill="1" applyBorder="1" applyAlignment="1">
      <alignment horizontal="left" vertical="center" wrapText="1"/>
    </xf>
    <xf numFmtId="49" fontId="21" fillId="6" borderId="13" xfId="0" applyNumberFormat="1" applyFont="1" applyFill="1" applyBorder="1" applyAlignment="1">
      <alignment horizontal="left" vertical="center" wrapText="1"/>
    </xf>
    <xf numFmtId="49" fontId="17" fillId="6" borderId="14" xfId="0" applyNumberFormat="1" applyFont="1" applyFill="1" applyBorder="1" applyAlignment="1">
      <alignment horizontal="left" vertical="center" wrapText="1"/>
    </xf>
    <xf numFmtId="49" fontId="17" fillId="6" borderId="15" xfId="0" applyNumberFormat="1" applyFont="1" applyFill="1" applyBorder="1" applyAlignment="1">
      <alignment horizontal="left" vertical="center" wrapText="1"/>
    </xf>
    <xf numFmtId="0" fontId="16" fillId="7" borderId="16" xfId="0" applyNumberFormat="1" applyFont="1" applyFill="1" applyBorder="1" applyAlignment="1">
      <alignment horizontal="left" vertical="center" wrapText="1"/>
    </xf>
    <xf numFmtId="0" fontId="16" fillId="7" borderId="17" xfId="0" applyNumberFormat="1" applyFont="1" applyFill="1" applyBorder="1" applyAlignment="1">
      <alignment horizontal="left" vertical="center" wrapText="1"/>
    </xf>
    <xf numFmtId="49" fontId="15" fillId="7" borderId="9" xfId="0" applyNumberFormat="1" applyFont="1" applyFill="1" applyBorder="1" applyAlignment="1">
      <alignment horizontal="left" vertical="center"/>
    </xf>
    <xf numFmtId="49" fontId="15" fillId="7" borderId="10" xfId="0" applyNumberFormat="1" applyFont="1" applyFill="1" applyBorder="1" applyAlignment="1">
      <alignment horizontal="left" vertical="center"/>
    </xf>
    <xf numFmtId="49" fontId="15" fillId="7" borderId="1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474747"/>
      <rgbColor rgb="FF333333"/>
      <rgbColor rgb="FFFF0000"/>
      <rgbColor rgb="FFCDE8B5"/>
      <rgbColor rgb="FFA5A5A5"/>
      <rgbColor rgb="FFF7FADB"/>
      <rgbColor rgb="FFE7E6E6"/>
      <rgbColor rgb="FFE63B7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ACACA"/>
      <color rgb="FFBABA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27215</xdr:colOff>
      <xdr:row>4</xdr:row>
      <xdr:rowOff>149680</xdr:rowOff>
    </xdr:from>
    <xdr:to>
      <xdr:col>14</xdr:col>
      <xdr:colOff>537903</xdr:colOff>
      <xdr:row>5</xdr:row>
      <xdr:rowOff>478645</xdr:rowOff>
    </xdr:to>
    <xdr:pic>
      <xdr:nvPicPr>
        <xdr:cNvPr id="30" name="Picture 29" descr="Text, logo&#10;&#10;Description automatically generated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2572" y="149680"/>
          <a:ext cx="7086566" cy="1866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27215</xdr:colOff>
      <xdr:row>4</xdr:row>
      <xdr:rowOff>149680</xdr:rowOff>
    </xdr:from>
    <xdr:to>
      <xdr:col>15</xdr:col>
      <xdr:colOff>347403</xdr:colOff>
      <xdr:row>5</xdr:row>
      <xdr:rowOff>478645</xdr:rowOff>
    </xdr:to>
    <xdr:pic>
      <xdr:nvPicPr>
        <xdr:cNvPr id="2" name="Picture 1" descr="Text, logo&#10;&#10;Description automatically generated">
          <a:extLst>
            <a:ext uri="{FF2B5EF4-FFF2-40B4-BE49-F238E27FC236}">
              <a16:creationId xmlns:a16="http://schemas.microsoft.com/office/drawing/2014/main" id="{40B856DF-21B7-4ABE-9F8B-9DA2C87CD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01090" y="149680"/>
          <a:ext cx="7092463" cy="18624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27215</xdr:colOff>
      <xdr:row>4</xdr:row>
      <xdr:rowOff>149680</xdr:rowOff>
    </xdr:from>
    <xdr:to>
      <xdr:col>15</xdr:col>
      <xdr:colOff>347403</xdr:colOff>
      <xdr:row>5</xdr:row>
      <xdr:rowOff>478645</xdr:rowOff>
    </xdr:to>
    <xdr:pic>
      <xdr:nvPicPr>
        <xdr:cNvPr id="2" name="Picture 1" descr="Text, logo&#10;&#10;Description automatically generated">
          <a:extLst>
            <a:ext uri="{FF2B5EF4-FFF2-40B4-BE49-F238E27FC236}">
              <a16:creationId xmlns:a16="http://schemas.microsoft.com/office/drawing/2014/main" id="{4B6F89C6-9299-44CD-8F45-F479250A2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01090" y="149680"/>
          <a:ext cx="7092463" cy="1862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83"/>
  <sheetViews>
    <sheetView showGridLines="0" tabSelected="1" topLeftCell="C5" zoomScale="70" zoomScaleNormal="70" workbookViewId="0">
      <pane ySplit="3" topLeftCell="A8" activePane="bottomLeft" state="frozen"/>
      <selection activeCell="A5" sqref="A5"/>
      <selection pane="bottomLeft" activeCell="L9" sqref="L9"/>
    </sheetView>
  </sheetViews>
  <sheetFormatPr defaultColWidth="9.140625" defaultRowHeight="11.25" customHeight="1"/>
  <cols>
    <col min="1" max="1" width="14.28515625" style="20" customWidth="1"/>
    <col min="2" max="2" width="24.7109375" style="20" customWidth="1"/>
    <col min="3" max="3" width="28" style="1" customWidth="1"/>
    <col min="4" max="4" width="52.140625" style="1" customWidth="1"/>
    <col min="5" max="5" width="25.28515625" style="1" customWidth="1"/>
    <col min="6" max="6" width="30.7109375" style="1" customWidth="1"/>
    <col min="7" max="8" width="34.42578125" style="1" customWidth="1"/>
    <col min="9" max="9" width="31.85546875" style="1" customWidth="1"/>
    <col min="10" max="10" width="17.7109375" style="1" customWidth="1"/>
    <col min="11" max="12" width="29.140625" style="1" customWidth="1"/>
    <col min="13" max="13" width="22.7109375" style="1" customWidth="1"/>
    <col min="14" max="14" width="17.7109375" style="1" customWidth="1"/>
    <col min="15" max="15" width="22.85546875" style="1" customWidth="1"/>
    <col min="16" max="258" width="9.140625" style="1" customWidth="1"/>
  </cols>
  <sheetData>
    <row r="1" spans="1:15" ht="12" hidden="1" customHeight="1">
      <c r="A1" s="15"/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2"/>
    </row>
    <row r="2" spans="1:15" ht="12" hidden="1" customHeight="1">
      <c r="A2" s="17" t="s">
        <v>0</v>
      </c>
      <c r="B2" s="16"/>
      <c r="C2" s="5"/>
      <c r="D2" s="5"/>
      <c r="E2" s="2"/>
      <c r="F2" s="2"/>
      <c r="G2" s="2"/>
      <c r="H2" s="2"/>
      <c r="I2" s="2"/>
      <c r="J2" s="2"/>
      <c r="K2" s="2"/>
      <c r="L2" s="2"/>
      <c r="M2" s="3"/>
      <c r="N2" s="4"/>
      <c r="O2" s="2"/>
    </row>
    <row r="3" spans="1:15" ht="12" hidden="1" customHeight="1">
      <c r="A3" s="17" t="s">
        <v>1</v>
      </c>
      <c r="B3" s="16"/>
      <c r="C3" s="2"/>
      <c r="D3" s="2"/>
      <c r="E3" s="6"/>
      <c r="F3" s="6"/>
      <c r="G3" s="2"/>
      <c r="H3" s="2"/>
      <c r="I3" s="2"/>
      <c r="J3" s="2"/>
      <c r="K3" s="2"/>
      <c r="L3" s="2"/>
      <c r="M3" s="7"/>
      <c r="N3" s="7"/>
      <c r="O3" s="2"/>
    </row>
    <row r="4" spans="1:15" ht="15" hidden="1" customHeight="1">
      <c r="A4" s="18"/>
      <c r="B4" s="19"/>
      <c r="C4" s="8"/>
      <c r="D4" s="8"/>
      <c r="E4" s="8"/>
      <c r="F4" s="9" t="s">
        <v>2</v>
      </c>
      <c r="G4" s="8"/>
      <c r="H4" s="8"/>
      <c r="I4" s="8"/>
      <c r="J4" s="8"/>
      <c r="K4" s="8"/>
      <c r="L4" s="8"/>
      <c r="M4" s="10"/>
      <c r="N4" s="11"/>
      <c r="O4" s="8"/>
    </row>
    <row r="5" spans="1:15" ht="120.75" customHeight="1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25.65" customHeight="1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1:15" ht="67.5" customHeight="1">
      <c r="A7" s="22" t="s">
        <v>24</v>
      </c>
      <c r="B7" s="21" t="s">
        <v>4</v>
      </c>
      <c r="C7" s="21" t="s">
        <v>5</v>
      </c>
      <c r="D7" s="21" t="s">
        <v>6</v>
      </c>
      <c r="E7" s="13" t="s">
        <v>7</v>
      </c>
      <c r="F7" s="13" t="s">
        <v>8</v>
      </c>
      <c r="G7" s="12" t="s">
        <v>9</v>
      </c>
      <c r="H7" s="32" t="s">
        <v>60</v>
      </c>
      <c r="I7" s="12" t="s">
        <v>10</v>
      </c>
      <c r="J7" s="12" t="s">
        <v>11</v>
      </c>
      <c r="K7" s="12" t="s">
        <v>12</v>
      </c>
      <c r="L7" s="12" t="s">
        <v>200</v>
      </c>
      <c r="M7" s="12" t="s">
        <v>13</v>
      </c>
      <c r="N7" s="13" t="s">
        <v>14</v>
      </c>
      <c r="O7" s="14" t="s">
        <v>15</v>
      </c>
    </row>
    <row r="8" spans="1:15" ht="39.950000000000003" customHeight="1">
      <c r="A8" s="67" t="s">
        <v>30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1:15" ht="300" customHeight="1">
      <c r="A9" s="24" t="s">
        <v>25</v>
      </c>
      <c r="B9" s="26" t="s">
        <v>53</v>
      </c>
      <c r="C9" s="26" t="s">
        <v>16</v>
      </c>
      <c r="D9" s="35"/>
      <c r="E9" s="36"/>
      <c r="F9" s="34"/>
      <c r="G9" s="23" t="s">
        <v>127</v>
      </c>
      <c r="H9" s="23"/>
      <c r="I9" s="23" t="s">
        <v>126</v>
      </c>
      <c r="J9" s="28"/>
      <c r="K9" s="46" t="s">
        <v>184</v>
      </c>
      <c r="L9" s="46"/>
      <c r="M9" s="29">
        <v>0</v>
      </c>
      <c r="N9" s="30">
        <v>19</v>
      </c>
      <c r="O9" s="31">
        <f t="shared" ref="O9:O14" si="0">M9*N9</f>
        <v>0</v>
      </c>
    </row>
    <row r="10" spans="1:15" ht="300" customHeight="1">
      <c r="A10" s="24" t="s">
        <v>26</v>
      </c>
      <c r="B10" s="25" t="s">
        <v>54</v>
      </c>
      <c r="C10" s="26" t="s">
        <v>16</v>
      </c>
      <c r="D10" s="35"/>
      <c r="E10" s="36"/>
      <c r="F10" s="34"/>
      <c r="G10" s="23" t="s">
        <v>127</v>
      </c>
      <c r="H10" s="23"/>
      <c r="I10" s="23" t="s">
        <v>126</v>
      </c>
      <c r="J10" s="28"/>
      <c r="K10" s="46" t="s">
        <v>185</v>
      </c>
      <c r="L10" s="46"/>
      <c r="M10" s="29">
        <v>0</v>
      </c>
      <c r="N10" s="30">
        <v>17</v>
      </c>
      <c r="O10" s="31">
        <f t="shared" si="0"/>
        <v>0</v>
      </c>
    </row>
    <row r="11" spans="1:15" ht="240" customHeight="1">
      <c r="A11" s="45" t="s">
        <v>79</v>
      </c>
      <c r="B11" s="26" t="s">
        <v>80</v>
      </c>
      <c r="C11" s="26" t="s">
        <v>16</v>
      </c>
      <c r="D11" s="35"/>
      <c r="E11" s="36"/>
      <c r="F11" s="34"/>
      <c r="G11" s="23" t="s">
        <v>127</v>
      </c>
      <c r="H11" s="33"/>
      <c r="I11" s="23" t="s">
        <v>128</v>
      </c>
      <c r="J11" s="28"/>
      <c r="K11" s="47" t="s">
        <v>186</v>
      </c>
      <c r="L11" s="47"/>
      <c r="M11" s="29">
        <v>0</v>
      </c>
      <c r="N11" s="30">
        <v>5</v>
      </c>
      <c r="O11" s="31">
        <f t="shared" si="0"/>
        <v>0</v>
      </c>
    </row>
    <row r="12" spans="1:15" ht="240" customHeight="1">
      <c r="A12" s="45" t="s">
        <v>27</v>
      </c>
      <c r="B12" s="26" t="s">
        <v>81</v>
      </c>
      <c r="C12" s="26" t="s">
        <v>65</v>
      </c>
      <c r="D12" s="35"/>
      <c r="E12" s="36"/>
      <c r="F12" s="34"/>
      <c r="G12" s="23" t="s">
        <v>127</v>
      </c>
      <c r="H12" s="33"/>
      <c r="I12" s="23" t="s">
        <v>128</v>
      </c>
      <c r="J12" s="28"/>
      <c r="K12" s="48" t="s">
        <v>187</v>
      </c>
      <c r="L12" s="48"/>
      <c r="M12" s="29">
        <v>0</v>
      </c>
      <c r="N12" s="30">
        <v>1</v>
      </c>
      <c r="O12" s="31">
        <f t="shared" si="0"/>
        <v>0</v>
      </c>
    </row>
    <row r="13" spans="1:15" ht="219.95" customHeight="1">
      <c r="A13" s="45" t="s">
        <v>28</v>
      </c>
      <c r="B13" s="26" t="s">
        <v>82</v>
      </c>
      <c r="C13" s="26" t="s">
        <v>65</v>
      </c>
      <c r="D13" s="35"/>
      <c r="E13" s="36"/>
      <c r="F13" s="34"/>
      <c r="G13" s="23" t="s">
        <v>127</v>
      </c>
      <c r="H13" s="23"/>
      <c r="I13" s="23" t="s">
        <v>126</v>
      </c>
      <c r="J13" s="28"/>
      <c r="K13" s="47" t="s">
        <v>188</v>
      </c>
      <c r="L13" s="47"/>
      <c r="M13" s="29">
        <v>0</v>
      </c>
      <c r="N13" s="30">
        <v>1</v>
      </c>
      <c r="O13" s="31">
        <f t="shared" si="0"/>
        <v>0</v>
      </c>
    </row>
    <row r="14" spans="1:15" ht="219.95" customHeight="1">
      <c r="A14" s="45" t="s">
        <v>83</v>
      </c>
      <c r="B14" s="26" t="s">
        <v>84</v>
      </c>
      <c r="C14" s="26" t="s">
        <v>16</v>
      </c>
      <c r="D14" s="35"/>
      <c r="E14" s="36"/>
      <c r="F14" s="34"/>
      <c r="G14" s="23" t="s">
        <v>127</v>
      </c>
      <c r="H14" s="23"/>
      <c r="I14" s="23" t="s">
        <v>126</v>
      </c>
      <c r="J14" s="28"/>
      <c r="K14" s="48" t="s">
        <v>189</v>
      </c>
      <c r="L14" s="48"/>
      <c r="M14" s="29">
        <v>0</v>
      </c>
      <c r="N14" s="30">
        <v>9</v>
      </c>
      <c r="O14" s="31">
        <f t="shared" si="0"/>
        <v>0</v>
      </c>
    </row>
    <row r="15" spans="1:15" ht="219.95" customHeight="1">
      <c r="A15" s="45" t="s">
        <v>196</v>
      </c>
      <c r="B15" s="26" t="s">
        <v>84</v>
      </c>
      <c r="C15" s="26" t="s">
        <v>16</v>
      </c>
      <c r="D15" s="35"/>
      <c r="E15" s="36"/>
      <c r="F15" s="34"/>
      <c r="G15" s="23" t="s">
        <v>127</v>
      </c>
      <c r="H15" s="23"/>
      <c r="I15" s="23" t="s">
        <v>126</v>
      </c>
      <c r="J15" s="28"/>
      <c r="K15" s="47" t="s">
        <v>199</v>
      </c>
      <c r="L15" s="47"/>
      <c r="M15" s="29">
        <v>0</v>
      </c>
      <c r="N15" s="30">
        <v>3</v>
      </c>
      <c r="O15" s="31">
        <f t="shared" ref="O15:O16" si="1">M15*N15</f>
        <v>0</v>
      </c>
    </row>
    <row r="16" spans="1:15" ht="219.95" customHeight="1">
      <c r="A16" s="45" t="s">
        <v>197</v>
      </c>
      <c r="B16" s="26" t="s">
        <v>84</v>
      </c>
      <c r="C16" s="26" t="s">
        <v>16</v>
      </c>
      <c r="D16" s="35"/>
      <c r="E16" s="36"/>
      <c r="F16" s="34"/>
      <c r="G16" s="23" t="s">
        <v>127</v>
      </c>
      <c r="H16" s="23"/>
      <c r="I16" s="23" t="s">
        <v>126</v>
      </c>
      <c r="J16" s="28"/>
      <c r="K16" s="47" t="s">
        <v>198</v>
      </c>
      <c r="L16" s="47"/>
      <c r="M16" s="29">
        <v>0</v>
      </c>
      <c r="N16" s="30">
        <v>1</v>
      </c>
      <c r="O16" s="31">
        <f t="shared" si="1"/>
        <v>0</v>
      </c>
    </row>
    <row r="17" spans="1:15" ht="219.95" customHeight="1">
      <c r="A17" s="45" t="s">
        <v>78</v>
      </c>
      <c r="B17" s="26" t="s">
        <v>85</v>
      </c>
      <c r="C17" s="26" t="s">
        <v>65</v>
      </c>
      <c r="D17" s="35"/>
      <c r="E17" s="36"/>
      <c r="F17" s="34"/>
      <c r="G17" s="23" t="s">
        <v>127</v>
      </c>
      <c r="H17" s="23"/>
      <c r="I17" s="23" t="s">
        <v>128</v>
      </c>
      <c r="J17" s="28"/>
      <c r="K17" s="47" t="s">
        <v>190</v>
      </c>
      <c r="L17" s="47"/>
      <c r="M17" s="29">
        <v>0</v>
      </c>
      <c r="N17" s="30">
        <v>1</v>
      </c>
      <c r="O17" s="31">
        <v>0</v>
      </c>
    </row>
    <row r="18" spans="1:15" ht="300" customHeight="1">
      <c r="A18" s="45" t="s">
        <v>191</v>
      </c>
      <c r="B18" s="26" t="s">
        <v>192</v>
      </c>
      <c r="C18" s="26" t="s">
        <v>121</v>
      </c>
      <c r="D18" s="35"/>
      <c r="E18" s="36"/>
      <c r="F18" s="34"/>
      <c r="G18" s="23" t="s">
        <v>127</v>
      </c>
      <c r="H18" s="23"/>
      <c r="I18" s="23" t="s">
        <v>126</v>
      </c>
      <c r="J18" s="28"/>
      <c r="K18" s="46" t="s">
        <v>195</v>
      </c>
      <c r="L18" s="46"/>
      <c r="M18" s="29">
        <v>0</v>
      </c>
      <c r="N18" s="30">
        <v>3</v>
      </c>
      <c r="O18" s="31">
        <f t="shared" ref="O18:O19" si="2">M18*N18</f>
        <v>0</v>
      </c>
    </row>
    <row r="19" spans="1:15" ht="300" customHeight="1">
      <c r="A19" s="45" t="s">
        <v>193</v>
      </c>
      <c r="B19" s="26" t="s">
        <v>194</v>
      </c>
      <c r="C19" s="26" t="s">
        <v>121</v>
      </c>
      <c r="D19" s="35"/>
      <c r="E19" s="36"/>
      <c r="F19" s="34"/>
      <c r="G19" s="23" t="s">
        <v>127</v>
      </c>
      <c r="H19" s="23"/>
      <c r="I19" s="23" t="s">
        <v>126</v>
      </c>
      <c r="J19" s="28"/>
      <c r="K19" s="46" t="s">
        <v>195</v>
      </c>
      <c r="L19" s="46"/>
      <c r="M19" s="29">
        <v>0</v>
      </c>
      <c r="N19" s="30">
        <v>5</v>
      </c>
      <c r="O19" s="31">
        <f t="shared" si="2"/>
        <v>0</v>
      </c>
    </row>
    <row r="20" spans="1:15" ht="39.950000000000003" customHeight="1">
      <c r="A20" s="64" t="s">
        <v>29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</row>
    <row r="21" spans="1:15" ht="130.5" customHeight="1">
      <c r="A21" s="45" t="s">
        <v>31</v>
      </c>
      <c r="B21" s="25" t="s">
        <v>55</v>
      </c>
      <c r="C21" s="26" t="s">
        <v>86</v>
      </c>
      <c r="D21" s="27"/>
      <c r="E21" s="36"/>
      <c r="F21" s="36"/>
      <c r="G21" s="23"/>
      <c r="H21" s="23"/>
      <c r="I21" s="23"/>
      <c r="J21" s="28"/>
      <c r="K21" s="23" t="s">
        <v>129</v>
      </c>
      <c r="L21" s="23"/>
      <c r="M21" s="29">
        <v>0</v>
      </c>
      <c r="N21" s="30">
        <v>68</v>
      </c>
      <c r="O21" s="31"/>
    </row>
    <row r="22" spans="1:15" ht="130.5" customHeight="1">
      <c r="A22" s="45" t="s">
        <v>32</v>
      </c>
      <c r="B22" s="26" t="s">
        <v>130</v>
      </c>
      <c r="C22" s="26" t="s">
        <v>123</v>
      </c>
      <c r="D22" s="27"/>
      <c r="E22" s="36"/>
      <c r="F22" s="36"/>
      <c r="G22" s="23"/>
      <c r="H22" s="33"/>
      <c r="I22" s="23"/>
      <c r="J22" s="28"/>
      <c r="K22" s="23" t="s">
        <v>142</v>
      </c>
      <c r="L22" s="23"/>
      <c r="M22" s="29">
        <v>0</v>
      </c>
      <c r="N22" s="30">
        <v>77</v>
      </c>
      <c r="O22" s="31">
        <f t="shared" ref="O22:O38" si="3">M22*N22</f>
        <v>0</v>
      </c>
    </row>
    <row r="23" spans="1:15" ht="130.5" customHeight="1">
      <c r="A23" s="45" t="s">
        <v>33</v>
      </c>
      <c r="B23" s="26" t="s">
        <v>131</v>
      </c>
      <c r="C23" s="26" t="s">
        <v>58</v>
      </c>
      <c r="D23" s="27"/>
      <c r="E23" s="36"/>
      <c r="F23" s="36"/>
      <c r="G23" s="23"/>
      <c r="H23" s="33"/>
      <c r="I23" s="23"/>
      <c r="J23" s="28"/>
      <c r="K23" s="23" t="s">
        <v>143</v>
      </c>
      <c r="L23" s="23"/>
      <c r="M23" s="29">
        <v>0</v>
      </c>
      <c r="N23" s="30">
        <v>50</v>
      </c>
      <c r="O23" s="31">
        <f t="shared" si="3"/>
        <v>0</v>
      </c>
    </row>
    <row r="24" spans="1:15" ht="130.5" customHeight="1">
      <c r="A24" s="45" t="s">
        <v>34</v>
      </c>
      <c r="B24" s="26" t="s">
        <v>56</v>
      </c>
      <c r="C24" s="26" t="s">
        <v>65</v>
      </c>
      <c r="D24" s="27"/>
      <c r="E24" s="36"/>
      <c r="F24" s="36"/>
      <c r="G24" s="23"/>
      <c r="H24" s="33"/>
      <c r="I24" s="33"/>
      <c r="J24" s="28"/>
      <c r="K24" s="23" t="s">
        <v>144</v>
      </c>
      <c r="L24" s="23"/>
      <c r="M24" s="29">
        <v>0</v>
      </c>
      <c r="N24" s="30">
        <v>112</v>
      </c>
      <c r="O24" s="31">
        <f t="shared" si="3"/>
        <v>0</v>
      </c>
    </row>
    <row r="25" spans="1:15" ht="130.5" customHeight="1">
      <c r="A25" s="45" t="s">
        <v>63</v>
      </c>
      <c r="B25" s="26" t="s">
        <v>132</v>
      </c>
      <c r="C25" s="26" t="s">
        <v>140</v>
      </c>
      <c r="D25" s="27"/>
      <c r="E25" s="36"/>
      <c r="F25" s="36"/>
      <c r="G25" s="23"/>
      <c r="H25" s="23"/>
      <c r="I25" s="33"/>
      <c r="J25" s="28"/>
      <c r="K25" s="23" t="s">
        <v>145</v>
      </c>
      <c r="L25" s="23"/>
      <c r="M25" s="29">
        <v>0</v>
      </c>
      <c r="N25" s="30">
        <v>11</v>
      </c>
      <c r="O25" s="31">
        <f t="shared" si="3"/>
        <v>0</v>
      </c>
    </row>
    <row r="26" spans="1:15" ht="130.5" customHeight="1">
      <c r="A26" s="45" t="s">
        <v>64</v>
      </c>
      <c r="B26" s="26" t="s">
        <v>43</v>
      </c>
      <c r="C26" s="26" t="s">
        <v>140</v>
      </c>
      <c r="D26" s="27"/>
      <c r="E26" s="36"/>
      <c r="F26" s="36"/>
      <c r="G26" s="23"/>
      <c r="H26" s="23"/>
      <c r="I26" s="33"/>
      <c r="J26" s="28"/>
      <c r="K26" s="23" t="s">
        <v>146</v>
      </c>
      <c r="L26" s="23"/>
      <c r="M26" s="29">
        <v>0</v>
      </c>
      <c r="N26" s="30">
        <v>18</v>
      </c>
      <c r="O26" s="31">
        <f t="shared" si="3"/>
        <v>0</v>
      </c>
    </row>
    <row r="27" spans="1:15" ht="130.5" customHeight="1">
      <c r="A27" s="45" t="s">
        <v>35</v>
      </c>
      <c r="B27" s="26" t="s">
        <v>67</v>
      </c>
      <c r="C27" s="26" t="s">
        <v>122</v>
      </c>
      <c r="D27" s="35"/>
      <c r="E27" s="36"/>
      <c r="F27" s="36"/>
      <c r="G27" s="23"/>
      <c r="H27" s="23"/>
      <c r="I27" s="23"/>
      <c r="J27" s="28"/>
      <c r="K27" s="23" t="s">
        <v>147</v>
      </c>
      <c r="L27" s="23"/>
      <c r="M27" s="29">
        <v>0</v>
      </c>
      <c r="N27" s="30">
        <v>4</v>
      </c>
      <c r="O27" s="31">
        <f t="shared" si="3"/>
        <v>0</v>
      </c>
    </row>
    <row r="28" spans="1:15" ht="130.5" customHeight="1">
      <c r="A28" s="45" t="s">
        <v>117</v>
      </c>
      <c r="B28" s="26" t="s">
        <v>61</v>
      </c>
      <c r="C28" s="26" t="s">
        <v>65</v>
      </c>
      <c r="D28" s="27"/>
      <c r="E28" s="34"/>
      <c r="F28" s="34"/>
      <c r="G28" s="23"/>
      <c r="H28" s="23"/>
      <c r="I28" s="23"/>
      <c r="J28" s="28"/>
      <c r="K28" s="23" t="s">
        <v>148</v>
      </c>
      <c r="L28" s="23"/>
      <c r="M28" s="29">
        <v>0</v>
      </c>
      <c r="N28" s="30">
        <v>7</v>
      </c>
      <c r="O28" s="31">
        <f t="shared" si="3"/>
        <v>0</v>
      </c>
    </row>
    <row r="29" spans="1:15" ht="130.5" customHeight="1">
      <c r="A29" s="45" t="s">
        <v>66</v>
      </c>
      <c r="B29" s="26" t="s">
        <v>61</v>
      </c>
      <c r="C29" s="26" t="s">
        <v>65</v>
      </c>
      <c r="D29" s="27"/>
      <c r="E29" s="36"/>
      <c r="F29" s="36"/>
      <c r="G29" s="23"/>
      <c r="H29" s="23"/>
      <c r="I29" s="23"/>
      <c r="J29" s="28"/>
      <c r="K29" s="23" t="s">
        <v>148</v>
      </c>
      <c r="L29" s="23"/>
      <c r="M29" s="29">
        <v>0</v>
      </c>
      <c r="N29" s="30">
        <v>2</v>
      </c>
      <c r="O29" s="31">
        <f t="shared" si="3"/>
        <v>0</v>
      </c>
    </row>
    <row r="30" spans="1:15" ht="130.5" customHeight="1">
      <c r="A30" s="45" t="s">
        <v>36</v>
      </c>
      <c r="B30" s="26" t="s">
        <v>87</v>
      </c>
      <c r="C30" s="26" t="s">
        <v>141</v>
      </c>
      <c r="D30" s="27"/>
      <c r="E30" s="36"/>
      <c r="F30" s="36"/>
      <c r="G30" s="23"/>
      <c r="H30" s="23"/>
      <c r="I30" s="23"/>
      <c r="J30" s="28"/>
      <c r="K30" s="23" t="s">
        <v>149</v>
      </c>
      <c r="L30" s="23"/>
      <c r="M30" s="29">
        <v>0</v>
      </c>
      <c r="N30" s="30">
        <v>1</v>
      </c>
      <c r="O30" s="31">
        <f t="shared" si="3"/>
        <v>0</v>
      </c>
    </row>
    <row r="31" spans="1:15" ht="130.5" customHeight="1">
      <c r="A31" s="45" t="s">
        <v>118</v>
      </c>
      <c r="B31" s="26" t="s">
        <v>88</v>
      </c>
      <c r="C31" s="26" t="s">
        <v>122</v>
      </c>
      <c r="D31" s="35"/>
      <c r="E31" s="36"/>
      <c r="F31" s="36"/>
      <c r="G31" s="23"/>
      <c r="H31" s="23"/>
      <c r="I31" s="23"/>
      <c r="J31" s="28"/>
      <c r="K31" s="23" t="s">
        <v>149</v>
      </c>
      <c r="L31" s="23"/>
      <c r="M31" s="29">
        <v>0</v>
      </c>
      <c r="N31" s="30">
        <v>1</v>
      </c>
      <c r="O31" s="31">
        <f t="shared" si="3"/>
        <v>0</v>
      </c>
    </row>
    <row r="32" spans="1:15" ht="130.5" customHeight="1">
      <c r="A32" s="45" t="s">
        <v>37</v>
      </c>
      <c r="B32" s="26" t="s">
        <v>125</v>
      </c>
      <c r="C32" s="26" t="s">
        <v>141</v>
      </c>
      <c r="D32" s="27"/>
      <c r="E32" s="36"/>
      <c r="F32" s="36"/>
      <c r="G32" s="23"/>
      <c r="H32" s="33"/>
      <c r="I32" s="23"/>
      <c r="J32" s="28"/>
      <c r="K32" s="23" t="s">
        <v>149</v>
      </c>
      <c r="L32" s="23"/>
      <c r="M32" s="29">
        <v>0</v>
      </c>
      <c r="N32" s="30">
        <v>1</v>
      </c>
      <c r="O32" s="31">
        <f t="shared" si="3"/>
        <v>0</v>
      </c>
    </row>
    <row r="33" spans="1:15" ht="130.5" customHeight="1">
      <c r="A33" s="45" t="s">
        <v>38</v>
      </c>
      <c r="B33" s="26" t="s">
        <v>133</v>
      </c>
      <c r="C33" s="26" t="s">
        <v>124</v>
      </c>
      <c r="D33" s="27"/>
      <c r="E33" s="34"/>
      <c r="F33" s="36"/>
      <c r="G33" s="23"/>
      <c r="H33" s="23"/>
      <c r="I33" s="26"/>
      <c r="J33" s="28"/>
      <c r="K33" s="23" t="s">
        <v>149</v>
      </c>
      <c r="L33" s="23"/>
      <c r="M33" s="29">
        <v>0</v>
      </c>
      <c r="N33" s="30">
        <v>1</v>
      </c>
      <c r="O33" s="31">
        <f t="shared" si="3"/>
        <v>0</v>
      </c>
    </row>
    <row r="34" spans="1:15" ht="130.5" customHeight="1">
      <c r="A34" s="45" t="s">
        <v>39</v>
      </c>
      <c r="B34" s="26" t="s">
        <v>134</v>
      </c>
      <c r="C34" s="26" t="s">
        <v>123</v>
      </c>
      <c r="D34" s="27"/>
      <c r="E34" s="36"/>
      <c r="F34" s="36"/>
      <c r="G34" s="23"/>
      <c r="H34" s="23"/>
      <c r="I34" s="23"/>
      <c r="J34" s="28"/>
      <c r="K34" s="23" t="s">
        <v>150</v>
      </c>
      <c r="L34" s="23"/>
      <c r="M34" s="29">
        <v>0</v>
      </c>
      <c r="N34" s="30">
        <v>14</v>
      </c>
      <c r="O34" s="31">
        <f t="shared" si="3"/>
        <v>0</v>
      </c>
    </row>
    <row r="35" spans="1:15" ht="130.5" customHeight="1">
      <c r="A35" s="37" t="s">
        <v>40</v>
      </c>
      <c r="B35" s="38" t="s">
        <v>89</v>
      </c>
      <c r="C35" s="26" t="s">
        <v>120</v>
      </c>
      <c r="D35" s="27"/>
      <c r="E35" s="36"/>
      <c r="F35" s="36"/>
      <c r="G35" s="23"/>
      <c r="H35" s="23"/>
      <c r="I35" s="23"/>
      <c r="J35" s="28"/>
      <c r="K35" s="23" t="s">
        <v>149</v>
      </c>
      <c r="L35" s="23"/>
      <c r="M35" s="29">
        <v>0</v>
      </c>
      <c r="N35" s="30">
        <v>2</v>
      </c>
      <c r="O35" s="31">
        <f t="shared" si="3"/>
        <v>0</v>
      </c>
    </row>
    <row r="36" spans="1:15" ht="130.5" customHeight="1">
      <c r="A36" s="45" t="s">
        <v>57</v>
      </c>
      <c r="B36" s="26" t="s">
        <v>89</v>
      </c>
      <c r="C36" s="26" t="s">
        <v>120</v>
      </c>
      <c r="D36" s="35"/>
      <c r="E36" s="36"/>
      <c r="F36" s="36"/>
      <c r="G36" s="23"/>
      <c r="H36" s="23"/>
      <c r="I36" s="23"/>
      <c r="J36" s="28"/>
      <c r="K36" s="23" t="s">
        <v>149</v>
      </c>
      <c r="L36" s="23"/>
      <c r="M36" s="29">
        <v>0</v>
      </c>
      <c r="N36" s="30">
        <v>2</v>
      </c>
      <c r="O36" s="31">
        <f t="shared" si="3"/>
        <v>0</v>
      </c>
    </row>
    <row r="37" spans="1:15" ht="130.5" customHeight="1">
      <c r="A37" s="45" t="s">
        <v>41</v>
      </c>
      <c r="B37" s="26" t="s">
        <v>90</v>
      </c>
      <c r="C37" s="26" t="s">
        <v>65</v>
      </c>
      <c r="D37" s="35"/>
      <c r="E37" s="36"/>
      <c r="F37" s="36"/>
      <c r="G37" s="23"/>
      <c r="H37" s="23"/>
      <c r="I37" s="23"/>
      <c r="J37" s="28"/>
      <c r="K37" s="23" t="s">
        <v>149</v>
      </c>
      <c r="L37" s="23"/>
      <c r="M37" s="29">
        <v>0</v>
      </c>
      <c r="N37" s="30">
        <v>1</v>
      </c>
      <c r="O37" s="31">
        <f t="shared" si="3"/>
        <v>0</v>
      </c>
    </row>
    <row r="38" spans="1:15" ht="130.5" customHeight="1">
      <c r="A38" s="45" t="s">
        <v>42</v>
      </c>
      <c r="B38" s="26" t="s">
        <v>135</v>
      </c>
      <c r="C38" s="26" t="s">
        <v>119</v>
      </c>
      <c r="D38" s="35"/>
      <c r="E38" s="36"/>
      <c r="F38" s="36"/>
      <c r="G38" s="23"/>
      <c r="H38" s="23"/>
      <c r="I38" s="23"/>
      <c r="J38" s="28"/>
      <c r="K38" s="23" t="s">
        <v>151</v>
      </c>
      <c r="L38" s="23"/>
      <c r="M38" s="29">
        <v>0</v>
      </c>
      <c r="N38" s="30">
        <v>50</v>
      </c>
      <c r="O38" s="31">
        <f t="shared" si="3"/>
        <v>0</v>
      </c>
    </row>
    <row r="39" spans="1:15" ht="130.5" customHeight="1">
      <c r="A39" s="45" t="s">
        <v>136</v>
      </c>
      <c r="B39" s="26" t="s">
        <v>137</v>
      </c>
      <c r="C39" s="26" t="s">
        <v>58</v>
      </c>
      <c r="D39" s="35"/>
      <c r="E39" s="36"/>
      <c r="F39" s="36"/>
      <c r="G39" s="23"/>
      <c r="H39" s="23"/>
      <c r="I39" s="23"/>
      <c r="J39" s="28"/>
      <c r="K39" s="23" t="s">
        <v>152</v>
      </c>
      <c r="L39" s="23"/>
      <c r="M39" s="29">
        <v>0</v>
      </c>
      <c r="N39" s="30">
        <v>6</v>
      </c>
      <c r="O39" s="31">
        <f t="shared" ref="O39" si="4">M39*N39</f>
        <v>0</v>
      </c>
    </row>
    <row r="40" spans="1:15" ht="130.5" customHeight="1">
      <c r="A40" s="45" t="s">
        <v>138</v>
      </c>
      <c r="B40" s="26" t="s">
        <v>139</v>
      </c>
      <c r="C40" s="26" t="s">
        <v>65</v>
      </c>
      <c r="D40" s="35"/>
      <c r="E40" s="36"/>
      <c r="F40" s="36"/>
      <c r="G40" s="23"/>
      <c r="H40" s="23"/>
      <c r="I40" s="23"/>
      <c r="J40" s="28"/>
      <c r="K40" s="23" t="s">
        <v>149</v>
      </c>
      <c r="L40" s="23"/>
      <c r="M40" s="29">
        <v>0</v>
      </c>
      <c r="N40" s="30">
        <v>2</v>
      </c>
      <c r="O40" s="31">
        <f t="shared" ref="O40" si="5">M40*N40</f>
        <v>0</v>
      </c>
    </row>
    <row r="41" spans="1:15" ht="39.950000000000003" customHeight="1">
      <c r="A41" s="7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71"/>
    </row>
    <row r="42" spans="1:15" ht="130.5" customHeight="1">
      <c r="A42" s="24" t="s">
        <v>44</v>
      </c>
      <c r="B42" s="26" t="s">
        <v>91</v>
      </c>
      <c r="C42" s="26" t="s">
        <v>76</v>
      </c>
      <c r="D42" s="27"/>
      <c r="E42" s="36"/>
      <c r="F42" s="36"/>
      <c r="G42" s="23"/>
      <c r="H42" s="23"/>
      <c r="I42" s="23"/>
      <c r="J42" s="28"/>
      <c r="K42" s="23" t="s">
        <v>153</v>
      </c>
      <c r="L42" s="23"/>
      <c r="M42" s="29">
        <v>0</v>
      </c>
      <c r="N42" s="30">
        <v>3</v>
      </c>
      <c r="O42" s="31">
        <f>M42*N42</f>
        <v>0</v>
      </c>
    </row>
    <row r="43" spans="1:15" ht="130.5" customHeight="1">
      <c r="A43" s="24" t="s">
        <v>45</v>
      </c>
      <c r="B43" s="26" t="s">
        <v>92</v>
      </c>
      <c r="C43" s="26" t="s">
        <v>76</v>
      </c>
      <c r="D43" s="27"/>
      <c r="E43" s="36"/>
      <c r="F43" s="36"/>
      <c r="G43" s="23"/>
      <c r="H43" s="33"/>
      <c r="I43" s="23"/>
      <c r="J43" s="28"/>
      <c r="K43" s="23" t="s">
        <v>153</v>
      </c>
      <c r="L43" s="23"/>
      <c r="M43" s="29">
        <v>0</v>
      </c>
      <c r="N43" s="30">
        <v>1</v>
      </c>
      <c r="O43" s="31">
        <f>M43*N43</f>
        <v>0</v>
      </c>
    </row>
    <row r="44" spans="1:15" ht="130.5" customHeight="1">
      <c r="A44" s="45" t="s">
        <v>111</v>
      </c>
      <c r="B44" s="26" t="s">
        <v>159</v>
      </c>
      <c r="C44" s="26" t="s">
        <v>76</v>
      </c>
      <c r="D44" s="27"/>
      <c r="E44" s="36"/>
      <c r="F44" s="36"/>
      <c r="G44" s="23"/>
      <c r="H44" s="33"/>
      <c r="I44" s="23"/>
      <c r="J44" s="28"/>
      <c r="K44" s="23"/>
      <c r="L44" s="23"/>
      <c r="M44" s="29">
        <v>0</v>
      </c>
      <c r="N44" s="30">
        <v>1</v>
      </c>
      <c r="O44" s="31">
        <f>M44*N44</f>
        <v>0</v>
      </c>
    </row>
    <row r="45" spans="1:15" ht="130.5" customHeight="1">
      <c r="A45" s="45" t="s">
        <v>70</v>
      </c>
      <c r="B45" s="26" t="s">
        <v>159</v>
      </c>
      <c r="C45" s="26" t="s">
        <v>76</v>
      </c>
      <c r="D45" s="27"/>
      <c r="E45" s="36"/>
      <c r="F45" s="36"/>
      <c r="G45" s="23"/>
      <c r="H45" s="33"/>
      <c r="I45" s="23"/>
      <c r="J45" s="28"/>
      <c r="K45" s="23"/>
      <c r="L45" s="23"/>
      <c r="M45" s="29">
        <v>0</v>
      </c>
      <c r="N45" s="30">
        <v>1</v>
      </c>
      <c r="O45" s="31">
        <f>M45*N45</f>
        <v>0</v>
      </c>
    </row>
    <row r="46" spans="1:15" ht="130.5" customHeight="1">
      <c r="A46" s="45" t="s">
        <v>46</v>
      </c>
      <c r="B46" s="26" t="s">
        <v>160</v>
      </c>
      <c r="C46" s="26" t="s">
        <v>76</v>
      </c>
      <c r="D46" s="27"/>
      <c r="E46" s="36"/>
      <c r="F46" s="36"/>
      <c r="G46" s="23"/>
      <c r="H46" s="33"/>
      <c r="I46" s="23"/>
      <c r="J46" s="28"/>
      <c r="K46" s="23" t="s">
        <v>154</v>
      </c>
      <c r="L46" s="23"/>
      <c r="M46" s="29">
        <v>0</v>
      </c>
      <c r="N46" s="30">
        <v>5</v>
      </c>
      <c r="O46" s="31">
        <f t="shared" ref="O46:O59" si="6">M46*N46</f>
        <v>0</v>
      </c>
    </row>
    <row r="47" spans="1:15" ht="130.5" customHeight="1">
      <c r="A47" s="45" t="s">
        <v>112</v>
      </c>
      <c r="B47" s="26" t="s">
        <v>59</v>
      </c>
      <c r="C47" s="26" t="s">
        <v>76</v>
      </c>
      <c r="D47" s="27"/>
      <c r="E47" s="36"/>
      <c r="F47" s="36"/>
      <c r="G47" s="23"/>
      <c r="H47" s="23"/>
      <c r="I47" s="23"/>
      <c r="J47" s="28"/>
      <c r="K47" s="23"/>
      <c r="L47" s="23"/>
      <c r="M47" s="29">
        <v>0</v>
      </c>
      <c r="N47" s="30">
        <v>1</v>
      </c>
      <c r="O47" s="31">
        <f t="shared" si="6"/>
        <v>0</v>
      </c>
    </row>
    <row r="48" spans="1:15" ht="130.5" customHeight="1">
      <c r="A48" s="45" t="s">
        <v>47</v>
      </c>
      <c r="B48" s="26" t="s">
        <v>161</v>
      </c>
      <c r="C48" s="26" t="s">
        <v>140</v>
      </c>
      <c r="D48" s="27"/>
      <c r="E48" s="36"/>
      <c r="F48" s="36"/>
      <c r="G48" s="23"/>
      <c r="H48" s="33"/>
      <c r="I48" s="23"/>
      <c r="J48" s="28"/>
      <c r="K48" s="23" t="s">
        <v>155</v>
      </c>
      <c r="L48" s="23"/>
      <c r="M48" s="29">
        <v>0</v>
      </c>
      <c r="N48" s="30">
        <v>4</v>
      </c>
      <c r="O48" s="31">
        <f t="shared" si="6"/>
        <v>0</v>
      </c>
    </row>
    <row r="49" spans="1:15" ht="130.5" customHeight="1">
      <c r="A49" s="45" t="s">
        <v>71</v>
      </c>
      <c r="B49" s="26" t="s">
        <v>162</v>
      </c>
      <c r="C49" s="26" t="s">
        <v>122</v>
      </c>
      <c r="D49" s="27"/>
      <c r="E49" s="36"/>
      <c r="F49" s="36"/>
      <c r="G49" s="23"/>
      <c r="H49" s="33"/>
      <c r="I49" s="33"/>
      <c r="J49" s="28"/>
      <c r="K49" s="23" t="s">
        <v>155</v>
      </c>
      <c r="L49" s="23"/>
      <c r="M49" s="29">
        <v>0</v>
      </c>
      <c r="N49" s="30">
        <v>2</v>
      </c>
      <c r="O49" s="31">
        <f t="shared" si="6"/>
        <v>0</v>
      </c>
    </row>
    <row r="50" spans="1:15" ht="130.5" customHeight="1">
      <c r="A50" s="45" t="s">
        <v>72</v>
      </c>
      <c r="B50" s="26" t="s">
        <v>163</v>
      </c>
      <c r="C50" s="26" t="s">
        <v>76</v>
      </c>
      <c r="D50" s="27"/>
      <c r="E50" s="36"/>
      <c r="F50" s="36"/>
      <c r="G50" s="23"/>
      <c r="H50" s="33"/>
      <c r="I50" s="33"/>
      <c r="J50" s="28"/>
      <c r="K50" s="23" t="s">
        <v>156</v>
      </c>
      <c r="L50" s="23"/>
      <c r="M50" s="29">
        <v>0</v>
      </c>
      <c r="N50" s="30">
        <v>1</v>
      </c>
      <c r="O50" s="31">
        <f t="shared" si="6"/>
        <v>0</v>
      </c>
    </row>
    <row r="51" spans="1:15" ht="130.5" customHeight="1">
      <c r="A51" s="45" t="s">
        <v>48</v>
      </c>
      <c r="B51" s="26" t="s">
        <v>164</v>
      </c>
      <c r="C51" s="26" t="s">
        <v>121</v>
      </c>
      <c r="D51" s="27"/>
      <c r="E51" s="36"/>
      <c r="F51" s="36"/>
      <c r="G51" s="23"/>
      <c r="H51" s="33"/>
      <c r="I51" s="23"/>
      <c r="J51" s="28"/>
      <c r="K51" s="23" t="s">
        <v>154</v>
      </c>
      <c r="L51" s="23"/>
      <c r="M51" s="29">
        <v>0</v>
      </c>
      <c r="N51" s="30">
        <v>7</v>
      </c>
      <c r="O51" s="31">
        <f t="shared" si="6"/>
        <v>0</v>
      </c>
    </row>
    <row r="52" spans="1:15" ht="130.5" customHeight="1">
      <c r="A52" s="45" t="s">
        <v>49</v>
      </c>
      <c r="B52" s="26" t="s">
        <v>59</v>
      </c>
      <c r="C52" s="26" t="s">
        <v>76</v>
      </c>
      <c r="D52" s="27"/>
      <c r="E52" s="36"/>
      <c r="F52" s="36"/>
      <c r="G52" s="23"/>
      <c r="H52" s="23"/>
      <c r="I52" s="33"/>
      <c r="J52" s="28"/>
      <c r="K52" s="23"/>
      <c r="L52" s="23"/>
      <c r="M52" s="29">
        <v>0</v>
      </c>
      <c r="N52" s="30">
        <v>1</v>
      </c>
      <c r="O52" s="31">
        <f t="shared" si="6"/>
        <v>0</v>
      </c>
    </row>
    <row r="53" spans="1:15" ht="130.5" customHeight="1">
      <c r="A53" s="45" t="s">
        <v>73</v>
      </c>
      <c r="B53" s="26" t="s">
        <v>59</v>
      </c>
      <c r="C53" s="26" t="s">
        <v>76</v>
      </c>
      <c r="D53" s="27"/>
      <c r="E53" s="36"/>
      <c r="F53" s="36"/>
      <c r="G53" s="23"/>
      <c r="H53" s="23"/>
      <c r="I53" s="33"/>
      <c r="J53" s="28"/>
      <c r="K53" s="23" t="s">
        <v>154</v>
      </c>
      <c r="L53" s="23"/>
      <c r="M53" s="29">
        <v>0</v>
      </c>
      <c r="N53" s="30">
        <v>1</v>
      </c>
      <c r="O53" s="31">
        <f t="shared" si="6"/>
        <v>0</v>
      </c>
    </row>
    <row r="54" spans="1:15" ht="130.5" customHeight="1">
      <c r="A54" s="45" t="s">
        <v>113</v>
      </c>
      <c r="B54" s="26" t="s">
        <v>59</v>
      </c>
      <c r="C54" s="26" t="s">
        <v>76</v>
      </c>
      <c r="D54" s="27"/>
      <c r="E54" s="36"/>
      <c r="F54" s="36"/>
      <c r="G54" s="23"/>
      <c r="H54" s="33"/>
      <c r="I54" s="23"/>
      <c r="J54" s="28"/>
      <c r="K54" s="23" t="s">
        <v>154</v>
      </c>
      <c r="L54" s="23"/>
      <c r="M54" s="29">
        <v>0</v>
      </c>
      <c r="N54" s="30">
        <v>1</v>
      </c>
      <c r="O54" s="31">
        <f t="shared" si="6"/>
        <v>0</v>
      </c>
    </row>
    <row r="55" spans="1:15" ht="130.5" customHeight="1">
      <c r="A55" s="45" t="s">
        <v>114</v>
      </c>
      <c r="B55" s="26" t="s">
        <v>165</v>
      </c>
      <c r="C55" s="26" t="s">
        <v>168</v>
      </c>
      <c r="D55" s="27"/>
      <c r="E55" s="36"/>
      <c r="F55" s="36"/>
      <c r="G55" s="23"/>
      <c r="H55" s="23"/>
      <c r="I55" s="23"/>
      <c r="J55" s="28"/>
      <c r="K55" s="23" t="s">
        <v>153</v>
      </c>
      <c r="L55" s="23"/>
      <c r="M55" s="29">
        <v>0</v>
      </c>
      <c r="N55" s="30">
        <v>1</v>
      </c>
      <c r="O55" s="31">
        <f t="shared" si="6"/>
        <v>0</v>
      </c>
    </row>
    <row r="56" spans="1:15" ht="130.5" customHeight="1">
      <c r="A56" s="45" t="s">
        <v>115</v>
      </c>
      <c r="B56" s="26" t="s">
        <v>93</v>
      </c>
      <c r="C56" s="26" t="s">
        <v>140</v>
      </c>
      <c r="D56" s="27"/>
      <c r="E56" s="36"/>
      <c r="F56" s="36"/>
      <c r="G56" s="23"/>
      <c r="H56" s="23"/>
      <c r="I56" s="23"/>
      <c r="J56" s="28"/>
      <c r="K56" s="23" t="s">
        <v>154</v>
      </c>
      <c r="L56" s="23"/>
      <c r="M56" s="29">
        <v>0</v>
      </c>
      <c r="N56" s="30">
        <v>2</v>
      </c>
      <c r="O56" s="31">
        <f t="shared" si="6"/>
        <v>0</v>
      </c>
    </row>
    <row r="57" spans="1:15" ht="130.5" customHeight="1">
      <c r="A57" s="45" t="s">
        <v>116</v>
      </c>
      <c r="B57" s="26" t="s">
        <v>94</v>
      </c>
      <c r="C57" s="26" t="s">
        <v>76</v>
      </c>
      <c r="D57" s="27"/>
      <c r="E57" s="36"/>
      <c r="F57" s="36"/>
      <c r="G57" s="23"/>
      <c r="H57" s="23"/>
      <c r="I57" s="23"/>
      <c r="J57" s="28"/>
      <c r="K57" s="23" t="s">
        <v>156</v>
      </c>
      <c r="L57" s="23"/>
      <c r="M57" s="29">
        <v>0</v>
      </c>
      <c r="N57" s="30">
        <v>1</v>
      </c>
      <c r="O57" s="31">
        <f t="shared" si="6"/>
        <v>0</v>
      </c>
    </row>
    <row r="58" spans="1:15" ht="130.5" customHeight="1">
      <c r="A58" s="45" t="s">
        <v>74</v>
      </c>
      <c r="B58" s="26" t="s">
        <v>166</v>
      </c>
      <c r="C58" s="26" t="s">
        <v>76</v>
      </c>
      <c r="D58" s="27"/>
      <c r="E58" s="36"/>
      <c r="F58" s="36"/>
      <c r="G58" s="23"/>
      <c r="H58" s="23"/>
      <c r="I58" s="23"/>
      <c r="J58" s="28"/>
      <c r="K58" s="23"/>
      <c r="L58" s="23"/>
      <c r="M58" s="29">
        <v>0</v>
      </c>
      <c r="N58" s="30">
        <v>4</v>
      </c>
      <c r="O58" s="31">
        <f t="shared" si="6"/>
        <v>0</v>
      </c>
    </row>
    <row r="59" spans="1:15" ht="130.5" customHeight="1">
      <c r="A59" s="45" t="s">
        <v>68</v>
      </c>
      <c r="B59" s="26" t="s">
        <v>167</v>
      </c>
      <c r="C59" s="26" t="s">
        <v>119</v>
      </c>
      <c r="D59" s="27"/>
      <c r="E59" s="36"/>
      <c r="F59" s="36"/>
      <c r="G59" s="23"/>
      <c r="H59" s="23"/>
      <c r="I59" s="23"/>
      <c r="J59" s="28"/>
      <c r="K59" s="23" t="s">
        <v>157</v>
      </c>
      <c r="L59" s="23"/>
      <c r="M59" s="29">
        <v>0</v>
      </c>
      <c r="N59" s="30">
        <v>25</v>
      </c>
      <c r="O59" s="31">
        <f t="shared" si="6"/>
        <v>0</v>
      </c>
    </row>
    <row r="60" spans="1:15" ht="130.5" customHeight="1">
      <c r="A60" s="45" t="s">
        <v>69</v>
      </c>
      <c r="B60" s="26" t="s">
        <v>158</v>
      </c>
      <c r="C60" s="26" t="s">
        <v>58</v>
      </c>
      <c r="D60" s="27"/>
      <c r="E60" s="36"/>
      <c r="F60" s="36"/>
      <c r="G60" s="23"/>
      <c r="H60" s="23"/>
      <c r="I60" s="23"/>
      <c r="J60" s="28"/>
      <c r="K60" s="23" t="s">
        <v>153</v>
      </c>
      <c r="L60" s="23"/>
      <c r="M60" s="29">
        <v>0</v>
      </c>
      <c r="N60" s="30">
        <v>2</v>
      </c>
      <c r="O60" s="31">
        <f t="shared" ref="O60:O61" si="7">M60*N60</f>
        <v>0</v>
      </c>
    </row>
    <row r="61" spans="1:15" ht="130.5" customHeight="1">
      <c r="A61" s="45" t="s">
        <v>116</v>
      </c>
      <c r="B61" s="26" t="s">
        <v>169</v>
      </c>
      <c r="C61" s="26" t="s">
        <v>76</v>
      </c>
      <c r="D61" s="27"/>
      <c r="E61" s="36"/>
      <c r="F61" s="36"/>
      <c r="G61" s="23"/>
      <c r="H61" s="23"/>
      <c r="I61" s="23"/>
      <c r="J61" s="28"/>
      <c r="K61" s="23" t="s">
        <v>156</v>
      </c>
      <c r="L61" s="23"/>
      <c r="M61" s="29">
        <v>0</v>
      </c>
      <c r="N61" s="30">
        <v>1</v>
      </c>
      <c r="O61" s="31">
        <f t="shared" si="7"/>
        <v>0</v>
      </c>
    </row>
    <row r="62" spans="1:15" ht="39.950000000000003" customHeight="1">
      <c r="A62" s="70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71"/>
    </row>
    <row r="63" spans="1:15" ht="130.5" customHeight="1">
      <c r="A63" s="24" t="s">
        <v>50</v>
      </c>
      <c r="B63" s="26" t="s">
        <v>75</v>
      </c>
      <c r="C63" s="26" t="s">
        <v>76</v>
      </c>
      <c r="D63" s="27"/>
      <c r="E63" s="36"/>
      <c r="F63" s="36"/>
      <c r="G63" s="23"/>
      <c r="H63" s="23"/>
      <c r="I63" s="23"/>
      <c r="J63" s="28"/>
      <c r="K63" s="23" t="s">
        <v>126</v>
      </c>
      <c r="L63" s="23"/>
      <c r="M63" s="29">
        <v>0</v>
      </c>
      <c r="N63" s="30">
        <v>3</v>
      </c>
      <c r="O63" s="31">
        <f>M63*N63</f>
        <v>0</v>
      </c>
    </row>
    <row r="64" spans="1:15" ht="130.5" customHeight="1">
      <c r="A64" s="24" t="s">
        <v>51</v>
      </c>
      <c r="B64" s="26" t="s">
        <v>75</v>
      </c>
      <c r="C64" s="26" t="s">
        <v>76</v>
      </c>
      <c r="D64" s="27"/>
      <c r="E64" s="36"/>
      <c r="F64" s="36"/>
      <c r="G64" s="23"/>
      <c r="H64" s="23"/>
      <c r="I64" s="23"/>
      <c r="J64" s="28"/>
      <c r="K64" s="23" t="s">
        <v>171</v>
      </c>
      <c r="L64" s="23"/>
      <c r="M64" s="29">
        <v>0</v>
      </c>
      <c r="N64" s="30">
        <v>3</v>
      </c>
      <c r="O64" s="31">
        <f>M64*N64</f>
        <v>0</v>
      </c>
    </row>
    <row r="65" spans="1:15" ht="130.5" customHeight="1">
      <c r="A65" s="45" t="s">
        <v>52</v>
      </c>
      <c r="B65" s="26" t="s">
        <v>77</v>
      </c>
      <c r="C65" s="26" t="s">
        <v>76</v>
      </c>
      <c r="D65" s="27"/>
      <c r="E65" s="36"/>
      <c r="F65" s="36"/>
      <c r="G65" s="23"/>
      <c r="H65" s="23"/>
      <c r="I65" s="23"/>
      <c r="J65" s="28"/>
      <c r="K65" s="23" t="s">
        <v>172</v>
      </c>
      <c r="L65" s="23"/>
      <c r="M65" s="29">
        <v>0</v>
      </c>
      <c r="N65" s="30">
        <v>10</v>
      </c>
      <c r="O65" s="31">
        <f>M65*N65</f>
        <v>0</v>
      </c>
    </row>
    <row r="66" spans="1:15" ht="130.5" customHeight="1">
      <c r="A66" s="45" t="s">
        <v>101</v>
      </c>
      <c r="B66" s="26" t="s">
        <v>95</v>
      </c>
      <c r="C66" s="26" t="s">
        <v>76</v>
      </c>
      <c r="D66" s="27"/>
      <c r="E66" s="36"/>
      <c r="F66" s="36"/>
      <c r="G66" s="23"/>
      <c r="H66" s="23"/>
      <c r="I66" s="23"/>
      <c r="J66" s="28"/>
      <c r="K66" s="23" t="s">
        <v>173</v>
      </c>
      <c r="L66" s="23"/>
      <c r="M66" s="29">
        <v>0</v>
      </c>
      <c r="N66" s="30">
        <v>3</v>
      </c>
      <c r="O66" s="31">
        <f>M66*N66</f>
        <v>0</v>
      </c>
    </row>
    <row r="67" spans="1:15" ht="130.5" customHeight="1">
      <c r="A67" s="45" t="s">
        <v>102</v>
      </c>
      <c r="B67" s="26" t="s">
        <v>96</v>
      </c>
      <c r="C67" s="26" t="s">
        <v>76</v>
      </c>
      <c r="D67" s="27"/>
      <c r="E67" s="36"/>
      <c r="F67" s="36"/>
      <c r="G67" s="23"/>
      <c r="H67" s="23"/>
      <c r="I67" s="23"/>
      <c r="J67" s="28"/>
      <c r="K67" s="23" t="s">
        <v>174</v>
      </c>
      <c r="L67" s="23"/>
      <c r="M67" s="29">
        <v>0</v>
      </c>
      <c r="N67" s="30">
        <v>3</v>
      </c>
      <c r="O67" s="31">
        <f t="shared" ref="O67:O75" si="8">M67</f>
        <v>0</v>
      </c>
    </row>
    <row r="68" spans="1:15" ht="130.5" customHeight="1">
      <c r="A68" s="45" t="s">
        <v>103</v>
      </c>
      <c r="B68" s="26" t="s">
        <v>97</v>
      </c>
      <c r="C68" s="26" t="s">
        <v>76</v>
      </c>
      <c r="D68" s="27"/>
      <c r="E68" s="36"/>
      <c r="F68" s="36"/>
      <c r="G68" s="23"/>
      <c r="H68" s="23"/>
      <c r="I68" s="23"/>
      <c r="J68" s="28"/>
      <c r="K68" s="23" t="s">
        <v>175</v>
      </c>
      <c r="L68" s="23"/>
      <c r="M68" s="29">
        <v>0</v>
      </c>
      <c r="N68" s="30">
        <v>3</v>
      </c>
      <c r="O68" s="31">
        <f t="shared" si="8"/>
        <v>0</v>
      </c>
    </row>
    <row r="69" spans="1:15" ht="130.5" customHeight="1">
      <c r="A69" s="45" t="s">
        <v>104</v>
      </c>
      <c r="B69" s="26" t="s">
        <v>97</v>
      </c>
      <c r="C69" s="26" t="s">
        <v>76</v>
      </c>
      <c r="D69" s="27"/>
      <c r="E69" s="36"/>
      <c r="F69" s="36"/>
      <c r="G69" s="23"/>
      <c r="H69" s="23"/>
      <c r="I69" s="23"/>
      <c r="J69" s="28"/>
      <c r="K69" s="23" t="s">
        <v>176</v>
      </c>
      <c r="L69" s="23"/>
      <c r="M69" s="29">
        <v>0</v>
      </c>
      <c r="N69" s="30">
        <v>3</v>
      </c>
      <c r="O69" s="31">
        <f t="shared" si="8"/>
        <v>0</v>
      </c>
    </row>
    <row r="70" spans="1:15" ht="130.5" customHeight="1">
      <c r="A70" s="45" t="s">
        <v>105</v>
      </c>
      <c r="B70" s="26" t="s">
        <v>98</v>
      </c>
      <c r="C70" s="26" t="s">
        <v>76</v>
      </c>
      <c r="D70" s="27"/>
      <c r="E70" s="36"/>
      <c r="F70" s="36"/>
      <c r="G70" s="23"/>
      <c r="H70" s="23"/>
      <c r="I70" s="23"/>
      <c r="J70" s="28"/>
      <c r="K70" s="23" t="s">
        <v>177</v>
      </c>
      <c r="L70" s="23"/>
      <c r="M70" s="29">
        <v>0</v>
      </c>
      <c r="N70" s="30">
        <v>6</v>
      </c>
      <c r="O70" s="31">
        <f t="shared" si="8"/>
        <v>0</v>
      </c>
    </row>
    <row r="71" spans="1:15" ht="130.5" customHeight="1">
      <c r="A71" s="45" t="s">
        <v>106</v>
      </c>
      <c r="B71" s="26" t="s">
        <v>98</v>
      </c>
      <c r="C71" s="26" t="s">
        <v>76</v>
      </c>
      <c r="D71" s="27"/>
      <c r="E71" s="36"/>
      <c r="F71" s="36"/>
      <c r="G71" s="23"/>
      <c r="H71" s="23"/>
      <c r="I71" s="23"/>
      <c r="J71" s="28"/>
      <c r="K71" s="23" t="s">
        <v>178</v>
      </c>
      <c r="L71" s="23"/>
      <c r="M71" s="29">
        <v>0</v>
      </c>
      <c r="N71" s="30">
        <v>4</v>
      </c>
      <c r="O71" s="31">
        <f t="shared" si="8"/>
        <v>0</v>
      </c>
    </row>
    <row r="72" spans="1:15" ht="130.5" customHeight="1">
      <c r="A72" s="45" t="s">
        <v>107</v>
      </c>
      <c r="B72" s="26" t="s">
        <v>98</v>
      </c>
      <c r="C72" s="26" t="s">
        <v>76</v>
      </c>
      <c r="D72" s="27"/>
      <c r="E72" s="36"/>
      <c r="F72" s="36"/>
      <c r="G72" s="23"/>
      <c r="H72" s="23"/>
      <c r="I72" s="23"/>
      <c r="J72" s="28"/>
      <c r="K72" s="23" t="s">
        <v>179</v>
      </c>
      <c r="L72" s="23"/>
      <c r="M72" s="29">
        <v>0</v>
      </c>
      <c r="N72" s="30">
        <v>1</v>
      </c>
      <c r="O72" s="31">
        <f t="shared" si="8"/>
        <v>0</v>
      </c>
    </row>
    <row r="73" spans="1:15" ht="130.5" customHeight="1">
      <c r="A73" s="45" t="s">
        <v>108</v>
      </c>
      <c r="B73" s="26" t="s">
        <v>99</v>
      </c>
      <c r="C73" s="26" t="s">
        <v>76</v>
      </c>
      <c r="D73" s="27"/>
      <c r="E73" s="36"/>
      <c r="F73" s="36"/>
      <c r="G73" s="23"/>
      <c r="H73" s="23"/>
      <c r="I73" s="23"/>
      <c r="J73" s="28"/>
      <c r="K73" s="23" t="s">
        <v>180</v>
      </c>
      <c r="L73" s="23"/>
      <c r="M73" s="29">
        <v>0</v>
      </c>
      <c r="N73" s="30">
        <v>3</v>
      </c>
      <c r="O73" s="31">
        <f t="shared" si="8"/>
        <v>0</v>
      </c>
    </row>
    <row r="74" spans="1:15" ht="130.5" customHeight="1">
      <c r="A74" s="45" t="s">
        <v>109</v>
      </c>
      <c r="B74" s="26" t="s">
        <v>77</v>
      </c>
      <c r="C74" s="26" t="s">
        <v>76</v>
      </c>
      <c r="D74" s="27"/>
      <c r="E74" s="36"/>
      <c r="F74" s="36"/>
      <c r="G74" s="23"/>
      <c r="H74" s="23"/>
      <c r="I74" s="23"/>
      <c r="J74" s="28"/>
      <c r="K74" s="23" t="s">
        <v>181</v>
      </c>
      <c r="L74" s="23"/>
      <c r="M74" s="29">
        <v>0</v>
      </c>
      <c r="N74" s="30">
        <v>10</v>
      </c>
      <c r="O74" s="31">
        <f t="shared" si="8"/>
        <v>0</v>
      </c>
    </row>
    <row r="75" spans="1:15" ht="130.5" customHeight="1">
      <c r="A75" s="45" t="s">
        <v>110</v>
      </c>
      <c r="B75" s="26" t="s">
        <v>100</v>
      </c>
      <c r="C75" s="26" t="s">
        <v>76</v>
      </c>
      <c r="D75" s="27"/>
      <c r="E75" s="36"/>
      <c r="F75" s="36"/>
      <c r="G75" s="23"/>
      <c r="H75" s="23"/>
      <c r="I75" s="23"/>
      <c r="J75" s="28"/>
      <c r="K75" s="23" t="s">
        <v>182</v>
      </c>
      <c r="L75" s="23"/>
      <c r="M75" s="29">
        <v>0</v>
      </c>
      <c r="N75" s="30">
        <v>3</v>
      </c>
      <c r="O75" s="31">
        <f t="shared" si="8"/>
        <v>0</v>
      </c>
    </row>
    <row r="76" spans="1:15" ht="130.5" customHeight="1" thickBot="1">
      <c r="A76" s="45" t="s">
        <v>170</v>
      </c>
      <c r="B76" s="26" t="s">
        <v>98</v>
      </c>
      <c r="C76" s="26" t="s">
        <v>76</v>
      </c>
      <c r="D76" s="27"/>
      <c r="E76" s="36"/>
      <c r="F76" s="36"/>
      <c r="G76" s="23"/>
      <c r="H76" s="23"/>
      <c r="I76" s="23"/>
      <c r="J76" s="28"/>
      <c r="K76" s="23" t="s">
        <v>183</v>
      </c>
      <c r="L76" s="23"/>
      <c r="M76" s="29">
        <v>0</v>
      </c>
      <c r="N76" s="30">
        <v>3</v>
      </c>
      <c r="O76" s="31">
        <f t="shared" ref="O76" si="9">M76</f>
        <v>0</v>
      </c>
    </row>
    <row r="77" spans="1:15" ht="20.25" customHeight="1">
      <c r="A77" s="39"/>
      <c r="B77" s="40"/>
      <c r="C77" s="40"/>
      <c r="D77" s="41"/>
      <c r="E77" s="41"/>
      <c r="F77" s="41"/>
      <c r="G77" s="41"/>
      <c r="H77" s="41"/>
      <c r="I77" s="41"/>
      <c r="J77" s="41"/>
      <c r="K77" s="55" t="s">
        <v>17</v>
      </c>
      <c r="L77" s="56"/>
      <c r="M77" s="57"/>
      <c r="N77" s="57"/>
      <c r="O77" s="42" t="e">
        <f>SUM(O9:O17,O21:O38,O42:O59,O63:O67,#REF!)</f>
        <v>#REF!</v>
      </c>
    </row>
    <row r="78" spans="1:15" ht="20.25" customHeight="1">
      <c r="A78" s="39"/>
      <c r="B78" s="40"/>
      <c r="C78" s="40"/>
      <c r="D78" s="41"/>
      <c r="E78" s="41"/>
      <c r="F78" s="41"/>
      <c r="G78" s="41"/>
      <c r="H78" s="41"/>
      <c r="I78" s="41"/>
      <c r="J78" s="41"/>
      <c r="K78" s="58" t="s">
        <v>18</v>
      </c>
      <c r="L78" s="59"/>
      <c r="M78" s="60"/>
      <c r="N78" s="60"/>
      <c r="O78" s="43">
        <v>0</v>
      </c>
    </row>
    <row r="79" spans="1:15" ht="20.25" customHeight="1">
      <c r="A79" s="39"/>
      <c r="B79" s="40"/>
      <c r="C79" s="40"/>
      <c r="D79" s="41"/>
      <c r="E79" s="41"/>
      <c r="F79" s="41"/>
      <c r="G79" s="41"/>
      <c r="H79" s="41"/>
      <c r="I79" s="41"/>
      <c r="J79" s="41"/>
      <c r="K79" s="61" t="s">
        <v>23</v>
      </c>
      <c r="L79" s="62"/>
      <c r="M79" s="63"/>
      <c r="N79" s="63"/>
      <c r="O79" s="43" t="e">
        <f>O77-O78</f>
        <v>#REF!</v>
      </c>
    </row>
    <row r="80" spans="1:15" ht="20.25" customHeight="1">
      <c r="A80" s="39"/>
      <c r="B80" s="40"/>
      <c r="C80" s="40"/>
      <c r="D80" s="41"/>
      <c r="E80" s="41"/>
      <c r="F80" s="41"/>
      <c r="G80" s="41"/>
      <c r="H80" s="41"/>
      <c r="I80" s="41"/>
      <c r="J80" s="41"/>
      <c r="K80" s="58" t="s">
        <v>19</v>
      </c>
      <c r="L80" s="59"/>
      <c r="M80" s="63"/>
      <c r="N80" s="63"/>
      <c r="O80" s="43">
        <v>0</v>
      </c>
    </row>
    <row r="81" spans="1:15" ht="20.25" customHeight="1">
      <c r="A81" s="39"/>
      <c r="B81" s="40"/>
      <c r="C81" s="40"/>
      <c r="D81" s="40"/>
      <c r="E81" s="41"/>
      <c r="F81" s="41"/>
      <c r="G81" s="41"/>
      <c r="H81" s="41"/>
      <c r="I81" s="41"/>
      <c r="J81" s="41"/>
      <c r="K81" s="58" t="s">
        <v>20</v>
      </c>
      <c r="L81" s="59"/>
      <c r="M81" s="60"/>
      <c r="N81" s="60"/>
      <c r="O81" s="43">
        <v>0</v>
      </c>
    </row>
    <row r="82" spans="1:15" ht="20.25" customHeight="1">
      <c r="A82" s="39"/>
      <c r="B82" s="40"/>
      <c r="C82" s="40"/>
      <c r="D82" s="40"/>
      <c r="E82" s="41"/>
      <c r="F82" s="41"/>
      <c r="G82" s="41"/>
      <c r="H82" s="41"/>
      <c r="I82" s="41"/>
      <c r="J82" s="41"/>
      <c r="K82" s="58" t="s">
        <v>21</v>
      </c>
      <c r="L82" s="59"/>
      <c r="M82" s="60"/>
      <c r="N82" s="60"/>
      <c r="O82" s="43">
        <v>0</v>
      </c>
    </row>
    <row r="83" spans="1:15" ht="39" customHeight="1" thickBot="1">
      <c r="A83" s="39"/>
      <c r="B83" s="40"/>
      <c r="C83" s="40"/>
      <c r="D83" s="40"/>
      <c r="E83" s="41"/>
      <c r="F83" s="41"/>
      <c r="G83" s="41"/>
      <c r="H83" s="41"/>
      <c r="I83" s="41"/>
      <c r="J83" s="41"/>
      <c r="K83" s="49" t="s">
        <v>22</v>
      </c>
      <c r="L83" s="50"/>
      <c r="M83" s="51"/>
      <c r="N83" s="51"/>
      <c r="O83" s="44" t="e">
        <f>O79+O80+O81+O82</f>
        <v>#REF!</v>
      </c>
    </row>
  </sheetData>
  <mergeCells count="13">
    <mergeCell ref="K83:N83"/>
    <mergeCell ref="A5:O5"/>
    <mergeCell ref="K77:N77"/>
    <mergeCell ref="K78:N78"/>
    <mergeCell ref="K81:N81"/>
    <mergeCell ref="K82:N82"/>
    <mergeCell ref="K79:N79"/>
    <mergeCell ref="K80:N80"/>
    <mergeCell ref="A20:O20"/>
    <mergeCell ref="A8:O8"/>
    <mergeCell ref="A41:O41"/>
    <mergeCell ref="A62:O62"/>
    <mergeCell ref="A6:O6"/>
  </mergeCells>
  <phoneticPr fontId="22" type="noConversion"/>
  <pageMargins left="0.25" right="0.25" top="0.75" bottom="0.75" header="0.3" footer="0.3"/>
  <pageSetup paperSize="3" scale="52" fitToHeight="0" orientation="landscape" r:id="rId1"/>
  <headerFooter>
    <oddFooter>&amp;R&amp;"Calibri,Regular"&amp;11&amp;K000000&amp;"KievitOT,Regular"&amp;6&amp;P of &amp;N
January 2010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08C51-CCD4-41D4-B6A6-0D1281201BAF}">
  <sheetPr>
    <pageSetUpPr fitToPage="1"/>
  </sheetPr>
  <dimension ref="A1:IW83"/>
  <sheetViews>
    <sheetView showGridLines="0" topLeftCell="A5" zoomScale="70" zoomScaleNormal="70" workbookViewId="0">
      <pane ySplit="3" topLeftCell="A12" activePane="bottomLeft" state="frozen"/>
      <selection activeCell="A5" sqref="A5"/>
      <selection pane="bottomLeft" activeCell="M13" sqref="M13"/>
    </sheetView>
  </sheetViews>
  <sheetFormatPr defaultColWidth="9.140625" defaultRowHeight="11.25" customHeight="1"/>
  <cols>
    <col min="1" max="1" width="14.28515625" style="20" customWidth="1"/>
    <col min="2" max="2" width="24.7109375" style="20" customWidth="1"/>
    <col min="3" max="3" width="28" style="1" customWidth="1"/>
    <col min="4" max="4" width="52.140625" style="1" customWidth="1"/>
    <col min="5" max="5" width="25.28515625" style="1" customWidth="1"/>
    <col min="6" max="6" width="30.7109375" style="1" customWidth="1"/>
    <col min="7" max="8" width="34.42578125" style="1" customWidth="1"/>
    <col min="9" max="9" width="31.85546875" style="1" customWidth="1"/>
    <col min="10" max="10" width="17.7109375" style="1" customWidth="1"/>
    <col min="11" max="11" width="29.140625" style="1" customWidth="1"/>
    <col min="12" max="12" width="22.7109375" style="1" customWidth="1"/>
    <col min="13" max="13" width="17.7109375" style="1" customWidth="1"/>
    <col min="14" max="14" width="22.85546875" style="1" customWidth="1"/>
    <col min="15" max="257" width="9.140625" style="1" customWidth="1"/>
  </cols>
  <sheetData>
    <row r="1" spans="1:14" ht="12" hidden="1" customHeight="1">
      <c r="A1" s="15"/>
      <c r="B1" s="16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2"/>
    </row>
    <row r="2" spans="1:14" ht="12" hidden="1" customHeight="1">
      <c r="A2" s="17" t="s">
        <v>0</v>
      </c>
      <c r="B2" s="16"/>
      <c r="C2" s="5"/>
      <c r="D2" s="5"/>
      <c r="E2" s="2"/>
      <c r="F2" s="2"/>
      <c r="G2" s="2"/>
      <c r="H2" s="2"/>
      <c r="I2" s="2"/>
      <c r="J2" s="2"/>
      <c r="K2" s="2"/>
      <c r="L2" s="3"/>
      <c r="M2" s="4"/>
      <c r="N2" s="2"/>
    </row>
    <row r="3" spans="1:14" ht="12" hidden="1" customHeight="1">
      <c r="A3" s="17" t="s">
        <v>1</v>
      </c>
      <c r="B3" s="16"/>
      <c r="C3" s="2"/>
      <c r="D3" s="2"/>
      <c r="E3" s="6"/>
      <c r="F3" s="6"/>
      <c r="G3" s="2"/>
      <c r="H3" s="2"/>
      <c r="I3" s="2"/>
      <c r="J3" s="2"/>
      <c r="K3" s="2"/>
      <c r="L3" s="7"/>
      <c r="M3" s="7"/>
      <c r="N3" s="2"/>
    </row>
    <row r="4" spans="1:14" ht="15" hidden="1" customHeight="1">
      <c r="A4" s="18"/>
      <c r="B4" s="19"/>
      <c r="C4" s="8"/>
      <c r="D4" s="8"/>
      <c r="E4" s="8"/>
      <c r="F4" s="9" t="s">
        <v>2</v>
      </c>
      <c r="G4" s="8"/>
      <c r="H4" s="8"/>
      <c r="I4" s="8"/>
      <c r="J4" s="8"/>
      <c r="K4" s="8"/>
      <c r="L4" s="10"/>
      <c r="M4" s="11"/>
      <c r="N4" s="8"/>
    </row>
    <row r="5" spans="1:14" ht="120.75" customHeight="1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125.65" customHeight="1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67.5" customHeight="1">
      <c r="A7" s="22" t="s">
        <v>24</v>
      </c>
      <c r="B7" s="21" t="s">
        <v>4</v>
      </c>
      <c r="C7" s="21" t="s">
        <v>5</v>
      </c>
      <c r="D7" s="21" t="s">
        <v>6</v>
      </c>
      <c r="E7" s="13" t="s">
        <v>7</v>
      </c>
      <c r="F7" s="13" t="s">
        <v>8</v>
      </c>
      <c r="G7" s="12" t="s">
        <v>9</v>
      </c>
      <c r="H7" s="32" t="s">
        <v>60</v>
      </c>
      <c r="I7" s="12" t="s">
        <v>10</v>
      </c>
      <c r="J7" s="12" t="s">
        <v>11</v>
      </c>
      <c r="K7" s="12" t="s">
        <v>12</v>
      </c>
      <c r="L7" s="12" t="s">
        <v>13</v>
      </c>
      <c r="M7" s="13" t="s">
        <v>14</v>
      </c>
      <c r="N7" s="14" t="s">
        <v>15</v>
      </c>
    </row>
    <row r="8" spans="1:14" ht="39.950000000000003" customHeight="1">
      <c r="A8" s="67" t="s">
        <v>30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300" customHeight="1">
      <c r="A9" s="24" t="s">
        <v>25</v>
      </c>
      <c r="B9" s="26" t="s">
        <v>53</v>
      </c>
      <c r="C9" s="26" t="s">
        <v>16</v>
      </c>
      <c r="D9" s="35"/>
      <c r="E9" s="36"/>
      <c r="F9" s="34"/>
      <c r="G9" s="23" t="s">
        <v>127</v>
      </c>
      <c r="H9" s="23"/>
      <c r="I9" s="23" t="s">
        <v>126</v>
      </c>
      <c r="J9" s="28"/>
      <c r="K9" s="46" t="s">
        <v>184</v>
      </c>
      <c r="L9" s="29">
        <v>0</v>
      </c>
      <c r="M9" s="30">
        <v>19</v>
      </c>
      <c r="N9" s="31">
        <f t="shared" ref="N9:N16" si="0">L9*M9</f>
        <v>0</v>
      </c>
    </row>
    <row r="10" spans="1:14" ht="300" customHeight="1">
      <c r="A10" s="24" t="s">
        <v>26</v>
      </c>
      <c r="B10" s="25" t="s">
        <v>54</v>
      </c>
      <c r="C10" s="26" t="s">
        <v>16</v>
      </c>
      <c r="D10" s="35"/>
      <c r="E10" s="36"/>
      <c r="F10" s="34"/>
      <c r="G10" s="23" t="s">
        <v>127</v>
      </c>
      <c r="H10" s="23"/>
      <c r="I10" s="23" t="s">
        <v>126</v>
      </c>
      <c r="J10" s="28"/>
      <c r="K10" s="46" t="s">
        <v>185</v>
      </c>
      <c r="L10" s="29">
        <v>0</v>
      </c>
      <c r="M10" s="30">
        <v>17</v>
      </c>
      <c r="N10" s="31">
        <f t="shared" si="0"/>
        <v>0</v>
      </c>
    </row>
    <row r="11" spans="1:14" ht="240" customHeight="1">
      <c r="A11" s="45" t="s">
        <v>79</v>
      </c>
      <c r="B11" s="26" t="s">
        <v>80</v>
      </c>
      <c r="C11" s="26" t="s">
        <v>16</v>
      </c>
      <c r="D11" s="35"/>
      <c r="E11" s="36"/>
      <c r="F11" s="34"/>
      <c r="G11" s="23" t="s">
        <v>127</v>
      </c>
      <c r="H11" s="33"/>
      <c r="I11" s="23" t="s">
        <v>128</v>
      </c>
      <c r="J11" s="28"/>
      <c r="K11" s="47" t="s">
        <v>186</v>
      </c>
      <c r="L11" s="29">
        <v>0</v>
      </c>
      <c r="M11" s="30">
        <v>5</v>
      </c>
      <c r="N11" s="31">
        <f t="shared" si="0"/>
        <v>0</v>
      </c>
    </row>
    <row r="12" spans="1:14" ht="240" customHeight="1">
      <c r="A12" s="45" t="s">
        <v>27</v>
      </c>
      <c r="B12" s="26" t="s">
        <v>81</v>
      </c>
      <c r="C12" s="26" t="s">
        <v>65</v>
      </c>
      <c r="D12" s="35"/>
      <c r="E12" s="36"/>
      <c r="F12" s="34"/>
      <c r="G12" s="23" t="s">
        <v>127</v>
      </c>
      <c r="H12" s="33"/>
      <c r="I12" s="23" t="s">
        <v>128</v>
      </c>
      <c r="J12" s="28"/>
      <c r="K12" s="48" t="s">
        <v>187</v>
      </c>
      <c r="L12" s="29">
        <v>0</v>
      </c>
      <c r="M12" s="30">
        <v>1</v>
      </c>
      <c r="N12" s="31">
        <f t="shared" si="0"/>
        <v>0</v>
      </c>
    </row>
    <row r="13" spans="1:14" ht="219.95" customHeight="1">
      <c r="A13" s="45" t="s">
        <v>28</v>
      </c>
      <c r="B13" s="26" t="s">
        <v>82</v>
      </c>
      <c r="C13" s="26" t="s">
        <v>65</v>
      </c>
      <c r="D13" s="35"/>
      <c r="E13" s="36"/>
      <c r="F13" s="34"/>
      <c r="G13" s="23" t="s">
        <v>127</v>
      </c>
      <c r="H13" s="23"/>
      <c r="I13" s="23" t="s">
        <v>126</v>
      </c>
      <c r="J13" s="28"/>
      <c r="K13" s="47" t="s">
        <v>188</v>
      </c>
      <c r="L13" s="29">
        <v>0</v>
      </c>
      <c r="M13" s="30">
        <v>1</v>
      </c>
      <c r="N13" s="31">
        <f t="shared" si="0"/>
        <v>0</v>
      </c>
    </row>
    <row r="14" spans="1:14" ht="219.95" customHeight="1">
      <c r="A14" s="45" t="s">
        <v>83</v>
      </c>
      <c r="B14" s="26" t="s">
        <v>84</v>
      </c>
      <c r="C14" s="26" t="s">
        <v>16</v>
      </c>
      <c r="D14" s="35"/>
      <c r="E14" s="36"/>
      <c r="F14" s="34"/>
      <c r="G14" s="23" t="s">
        <v>127</v>
      </c>
      <c r="H14" s="23"/>
      <c r="I14" s="23" t="s">
        <v>126</v>
      </c>
      <c r="J14" s="28"/>
      <c r="K14" s="48" t="s">
        <v>189</v>
      </c>
      <c r="L14" s="29">
        <v>0</v>
      </c>
      <c r="M14" s="30">
        <v>9</v>
      </c>
      <c r="N14" s="31">
        <f t="shared" si="0"/>
        <v>0</v>
      </c>
    </row>
    <row r="15" spans="1:14" ht="219.95" customHeight="1">
      <c r="A15" s="45" t="s">
        <v>196</v>
      </c>
      <c r="B15" s="26" t="s">
        <v>84</v>
      </c>
      <c r="C15" s="26" t="s">
        <v>16</v>
      </c>
      <c r="D15" s="35"/>
      <c r="E15" s="36"/>
      <c r="F15" s="34"/>
      <c r="G15" s="23" t="s">
        <v>127</v>
      </c>
      <c r="H15" s="23"/>
      <c r="I15" s="23" t="s">
        <v>126</v>
      </c>
      <c r="J15" s="28"/>
      <c r="K15" s="47" t="s">
        <v>199</v>
      </c>
      <c r="L15" s="29">
        <v>0</v>
      </c>
      <c r="M15" s="30">
        <v>3</v>
      </c>
      <c r="N15" s="31">
        <f t="shared" si="0"/>
        <v>0</v>
      </c>
    </row>
    <row r="16" spans="1:14" ht="219.95" customHeight="1">
      <c r="A16" s="45" t="s">
        <v>197</v>
      </c>
      <c r="B16" s="26" t="s">
        <v>84</v>
      </c>
      <c r="C16" s="26" t="s">
        <v>16</v>
      </c>
      <c r="D16" s="35"/>
      <c r="E16" s="36"/>
      <c r="F16" s="34"/>
      <c r="G16" s="23" t="s">
        <v>127</v>
      </c>
      <c r="H16" s="23"/>
      <c r="I16" s="23" t="s">
        <v>126</v>
      </c>
      <c r="J16" s="28"/>
      <c r="K16" s="47" t="s">
        <v>198</v>
      </c>
      <c r="L16" s="29">
        <v>0</v>
      </c>
      <c r="M16" s="30">
        <v>1</v>
      </c>
      <c r="N16" s="31">
        <f t="shared" si="0"/>
        <v>0</v>
      </c>
    </row>
    <row r="17" spans="1:14" ht="219.95" customHeight="1">
      <c r="A17" s="45" t="s">
        <v>78</v>
      </c>
      <c r="B17" s="26" t="s">
        <v>85</v>
      </c>
      <c r="C17" s="26" t="s">
        <v>65</v>
      </c>
      <c r="D17" s="35"/>
      <c r="E17" s="36"/>
      <c r="F17" s="34"/>
      <c r="G17" s="23" t="s">
        <v>127</v>
      </c>
      <c r="H17" s="23"/>
      <c r="I17" s="23" t="s">
        <v>128</v>
      </c>
      <c r="J17" s="28"/>
      <c r="K17" s="47" t="s">
        <v>190</v>
      </c>
      <c r="L17" s="29">
        <v>0</v>
      </c>
      <c r="M17" s="30">
        <v>1</v>
      </c>
      <c r="N17" s="31">
        <v>0</v>
      </c>
    </row>
    <row r="18" spans="1:14" ht="300" customHeight="1">
      <c r="A18" s="45" t="s">
        <v>191</v>
      </c>
      <c r="B18" s="26" t="s">
        <v>192</v>
      </c>
      <c r="C18" s="26" t="s">
        <v>121</v>
      </c>
      <c r="D18" s="35"/>
      <c r="E18" s="36"/>
      <c r="F18" s="34"/>
      <c r="G18" s="23" t="s">
        <v>127</v>
      </c>
      <c r="H18" s="23"/>
      <c r="I18" s="23" t="s">
        <v>126</v>
      </c>
      <c r="J18" s="28"/>
      <c r="K18" s="46" t="s">
        <v>195</v>
      </c>
      <c r="L18" s="29">
        <v>0</v>
      </c>
      <c r="M18" s="30">
        <v>3</v>
      </c>
      <c r="N18" s="31">
        <f t="shared" ref="N18:N19" si="1">L18*M18</f>
        <v>0</v>
      </c>
    </row>
    <row r="19" spans="1:14" ht="300" customHeight="1">
      <c r="A19" s="45" t="s">
        <v>193</v>
      </c>
      <c r="B19" s="26" t="s">
        <v>194</v>
      </c>
      <c r="C19" s="26" t="s">
        <v>121</v>
      </c>
      <c r="D19" s="35"/>
      <c r="E19" s="36"/>
      <c r="F19" s="34"/>
      <c r="G19" s="23" t="s">
        <v>127</v>
      </c>
      <c r="H19" s="23"/>
      <c r="I19" s="23" t="s">
        <v>126</v>
      </c>
      <c r="J19" s="28"/>
      <c r="K19" s="46" t="s">
        <v>195</v>
      </c>
      <c r="L19" s="29">
        <v>0</v>
      </c>
      <c r="M19" s="30">
        <v>5</v>
      </c>
      <c r="N19" s="31">
        <f t="shared" si="1"/>
        <v>0</v>
      </c>
    </row>
    <row r="20" spans="1:14" ht="39.950000000000003" customHeight="1">
      <c r="A20" s="64" t="s">
        <v>29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</row>
    <row r="21" spans="1:14" ht="130.5" customHeight="1">
      <c r="A21" s="45" t="s">
        <v>31</v>
      </c>
      <c r="B21" s="25" t="s">
        <v>55</v>
      </c>
      <c r="C21" s="26" t="s">
        <v>86</v>
      </c>
      <c r="D21" s="27"/>
      <c r="E21" s="36"/>
      <c r="F21" s="36"/>
      <c r="G21" s="23"/>
      <c r="H21" s="23"/>
      <c r="I21" s="23"/>
      <c r="J21" s="28"/>
      <c r="K21" s="23" t="s">
        <v>129</v>
      </c>
      <c r="L21" s="29">
        <v>0</v>
      </c>
      <c r="M21" s="30">
        <v>68</v>
      </c>
      <c r="N21" s="31"/>
    </row>
    <row r="22" spans="1:14" ht="130.5" customHeight="1">
      <c r="A22" s="45" t="s">
        <v>32</v>
      </c>
      <c r="B22" s="26" t="s">
        <v>130</v>
      </c>
      <c r="C22" s="26" t="s">
        <v>123</v>
      </c>
      <c r="D22" s="27"/>
      <c r="E22" s="36"/>
      <c r="F22" s="36"/>
      <c r="G22" s="23"/>
      <c r="H22" s="33"/>
      <c r="I22" s="23"/>
      <c r="J22" s="28"/>
      <c r="K22" s="23" t="s">
        <v>142</v>
      </c>
      <c r="L22" s="29">
        <v>0</v>
      </c>
      <c r="M22" s="30">
        <v>77</v>
      </c>
      <c r="N22" s="31">
        <f t="shared" ref="N22:N40" si="2">L22*M22</f>
        <v>0</v>
      </c>
    </row>
    <row r="23" spans="1:14" ht="130.5" customHeight="1">
      <c r="A23" s="45" t="s">
        <v>33</v>
      </c>
      <c r="B23" s="26" t="s">
        <v>131</v>
      </c>
      <c r="C23" s="26" t="s">
        <v>58</v>
      </c>
      <c r="D23" s="27"/>
      <c r="E23" s="36"/>
      <c r="F23" s="36"/>
      <c r="G23" s="23"/>
      <c r="H23" s="33"/>
      <c r="I23" s="23"/>
      <c r="J23" s="28"/>
      <c r="K23" s="23" t="s">
        <v>143</v>
      </c>
      <c r="L23" s="29">
        <v>0</v>
      </c>
      <c r="M23" s="30">
        <v>50</v>
      </c>
      <c r="N23" s="31">
        <f t="shared" si="2"/>
        <v>0</v>
      </c>
    </row>
    <row r="24" spans="1:14" ht="130.5" customHeight="1">
      <c r="A24" s="45" t="s">
        <v>34</v>
      </c>
      <c r="B24" s="26" t="s">
        <v>56</v>
      </c>
      <c r="C24" s="26" t="s">
        <v>65</v>
      </c>
      <c r="D24" s="27"/>
      <c r="E24" s="36"/>
      <c r="F24" s="36"/>
      <c r="G24" s="23"/>
      <c r="H24" s="33"/>
      <c r="I24" s="33"/>
      <c r="J24" s="28"/>
      <c r="K24" s="23" t="s">
        <v>144</v>
      </c>
      <c r="L24" s="29">
        <v>0</v>
      </c>
      <c r="M24" s="30">
        <v>112</v>
      </c>
      <c r="N24" s="31">
        <f t="shared" si="2"/>
        <v>0</v>
      </c>
    </row>
    <row r="25" spans="1:14" ht="130.5" customHeight="1">
      <c r="A25" s="45" t="s">
        <v>63</v>
      </c>
      <c r="B25" s="26" t="s">
        <v>132</v>
      </c>
      <c r="C25" s="26" t="s">
        <v>140</v>
      </c>
      <c r="D25" s="27"/>
      <c r="E25" s="36"/>
      <c r="F25" s="36"/>
      <c r="G25" s="23"/>
      <c r="H25" s="23"/>
      <c r="I25" s="33"/>
      <c r="J25" s="28"/>
      <c r="K25" s="23" t="s">
        <v>145</v>
      </c>
      <c r="L25" s="29">
        <v>0</v>
      </c>
      <c r="M25" s="30">
        <v>11</v>
      </c>
      <c r="N25" s="31">
        <f t="shared" si="2"/>
        <v>0</v>
      </c>
    </row>
    <row r="26" spans="1:14" ht="130.5" customHeight="1">
      <c r="A26" s="45" t="s">
        <v>64</v>
      </c>
      <c r="B26" s="26" t="s">
        <v>43</v>
      </c>
      <c r="C26" s="26" t="s">
        <v>140</v>
      </c>
      <c r="D26" s="27"/>
      <c r="E26" s="36"/>
      <c r="F26" s="36"/>
      <c r="G26" s="23"/>
      <c r="H26" s="23"/>
      <c r="I26" s="33"/>
      <c r="J26" s="28"/>
      <c r="K26" s="23" t="s">
        <v>146</v>
      </c>
      <c r="L26" s="29">
        <v>0</v>
      </c>
      <c r="M26" s="30">
        <v>18</v>
      </c>
      <c r="N26" s="31">
        <f t="shared" si="2"/>
        <v>0</v>
      </c>
    </row>
    <row r="27" spans="1:14" ht="130.5" customHeight="1">
      <c r="A27" s="45" t="s">
        <v>35</v>
      </c>
      <c r="B27" s="26" t="s">
        <v>67</v>
      </c>
      <c r="C27" s="26" t="s">
        <v>122</v>
      </c>
      <c r="D27" s="35"/>
      <c r="E27" s="36"/>
      <c r="F27" s="36"/>
      <c r="G27" s="23"/>
      <c r="H27" s="23"/>
      <c r="I27" s="23"/>
      <c r="J27" s="28"/>
      <c r="K27" s="23" t="s">
        <v>147</v>
      </c>
      <c r="L27" s="29">
        <v>0</v>
      </c>
      <c r="M27" s="30">
        <v>4</v>
      </c>
      <c r="N27" s="31">
        <f t="shared" si="2"/>
        <v>0</v>
      </c>
    </row>
    <row r="28" spans="1:14" ht="130.5" customHeight="1">
      <c r="A28" s="45" t="s">
        <v>117</v>
      </c>
      <c r="B28" s="26" t="s">
        <v>61</v>
      </c>
      <c r="C28" s="26" t="s">
        <v>65</v>
      </c>
      <c r="D28" s="27"/>
      <c r="E28" s="34"/>
      <c r="F28" s="34"/>
      <c r="G28" s="23"/>
      <c r="H28" s="23"/>
      <c r="I28" s="23"/>
      <c r="J28" s="28"/>
      <c r="K28" s="23" t="s">
        <v>148</v>
      </c>
      <c r="L28" s="29">
        <v>0</v>
      </c>
      <c r="M28" s="30">
        <v>7</v>
      </c>
      <c r="N28" s="31">
        <f t="shared" si="2"/>
        <v>0</v>
      </c>
    </row>
    <row r="29" spans="1:14" ht="130.5" customHeight="1">
      <c r="A29" s="45" t="s">
        <v>66</v>
      </c>
      <c r="B29" s="26" t="s">
        <v>61</v>
      </c>
      <c r="C29" s="26" t="s">
        <v>65</v>
      </c>
      <c r="D29" s="27"/>
      <c r="E29" s="36"/>
      <c r="F29" s="36"/>
      <c r="G29" s="23"/>
      <c r="H29" s="23"/>
      <c r="I29" s="23"/>
      <c r="J29" s="28"/>
      <c r="K29" s="23" t="s">
        <v>148</v>
      </c>
      <c r="L29" s="29">
        <v>0</v>
      </c>
      <c r="M29" s="30">
        <v>2</v>
      </c>
      <c r="N29" s="31">
        <f t="shared" si="2"/>
        <v>0</v>
      </c>
    </row>
    <row r="30" spans="1:14" ht="130.5" customHeight="1">
      <c r="A30" s="45" t="s">
        <v>36</v>
      </c>
      <c r="B30" s="26" t="s">
        <v>87</v>
      </c>
      <c r="C30" s="26" t="s">
        <v>141</v>
      </c>
      <c r="D30" s="27"/>
      <c r="E30" s="36"/>
      <c r="F30" s="36"/>
      <c r="G30" s="23"/>
      <c r="H30" s="23"/>
      <c r="I30" s="23"/>
      <c r="J30" s="28"/>
      <c r="K30" s="23" t="s">
        <v>149</v>
      </c>
      <c r="L30" s="29">
        <v>0</v>
      </c>
      <c r="M30" s="30">
        <v>1</v>
      </c>
      <c r="N30" s="31">
        <f t="shared" si="2"/>
        <v>0</v>
      </c>
    </row>
    <row r="31" spans="1:14" ht="130.5" customHeight="1">
      <c r="A31" s="45" t="s">
        <v>118</v>
      </c>
      <c r="B31" s="26" t="s">
        <v>88</v>
      </c>
      <c r="C31" s="26" t="s">
        <v>122</v>
      </c>
      <c r="D31" s="35"/>
      <c r="E31" s="36"/>
      <c r="F31" s="36"/>
      <c r="G31" s="23"/>
      <c r="H31" s="23"/>
      <c r="I31" s="23"/>
      <c r="J31" s="28"/>
      <c r="K31" s="23" t="s">
        <v>149</v>
      </c>
      <c r="L31" s="29">
        <v>0</v>
      </c>
      <c r="M31" s="30">
        <v>1</v>
      </c>
      <c r="N31" s="31">
        <f t="shared" si="2"/>
        <v>0</v>
      </c>
    </row>
    <row r="32" spans="1:14" ht="130.5" customHeight="1">
      <c r="A32" s="45" t="s">
        <v>37</v>
      </c>
      <c r="B32" s="26" t="s">
        <v>125</v>
      </c>
      <c r="C32" s="26" t="s">
        <v>141</v>
      </c>
      <c r="D32" s="27"/>
      <c r="E32" s="36"/>
      <c r="F32" s="36"/>
      <c r="G32" s="23"/>
      <c r="H32" s="33"/>
      <c r="I32" s="23"/>
      <c r="J32" s="28"/>
      <c r="K32" s="23" t="s">
        <v>149</v>
      </c>
      <c r="L32" s="29">
        <v>0</v>
      </c>
      <c r="M32" s="30">
        <v>1</v>
      </c>
      <c r="N32" s="31">
        <f t="shared" si="2"/>
        <v>0</v>
      </c>
    </row>
    <row r="33" spans="1:14" ht="130.5" customHeight="1">
      <c r="A33" s="45" t="s">
        <v>38</v>
      </c>
      <c r="B33" s="26" t="s">
        <v>133</v>
      </c>
      <c r="C33" s="26" t="s">
        <v>124</v>
      </c>
      <c r="D33" s="27"/>
      <c r="E33" s="34"/>
      <c r="F33" s="36"/>
      <c r="G33" s="23"/>
      <c r="H33" s="23"/>
      <c r="I33" s="26"/>
      <c r="J33" s="28"/>
      <c r="K33" s="23" t="s">
        <v>149</v>
      </c>
      <c r="L33" s="29">
        <v>0</v>
      </c>
      <c r="M33" s="30">
        <v>1</v>
      </c>
      <c r="N33" s="31">
        <f t="shared" si="2"/>
        <v>0</v>
      </c>
    </row>
    <row r="34" spans="1:14" ht="130.5" customHeight="1">
      <c r="A34" s="45" t="s">
        <v>39</v>
      </c>
      <c r="B34" s="26" t="s">
        <v>134</v>
      </c>
      <c r="C34" s="26" t="s">
        <v>123</v>
      </c>
      <c r="D34" s="27"/>
      <c r="E34" s="36"/>
      <c r="F34" s="36"/>
      <c r="G34" s="23"/>
      <c r="H34" s="23"/>
      <c r="I34" s="23"/>
      <c r="J34" s="28"/>
      <c r="K34" s="23" t="s">
        <v>150</v>
      </c>
      <c r="L34" s="29">
        <v>0</v>
      </c>
      <c r="M34" s="30">
        <v>14</v>
      </c>
      <c r="N34" s="31">
        <f t="shared" si="2"/>
        <v>0</v>
      </c>
    </row>
    <row r="35" spans="1:14" ht="130.5" customHeight="1">
      <c r="A35" s="37" t="s">
        <v>40</v>
      </c>
      <c r="B35" s="38" t="s">
        <v>89</v>
      </c>
      <c r="C35" s="26" t="s">
        <v>120</v>
      </c>
      <c r="D35" s="27"/>
      <c r="E35" s="36"/>
      <c r="F35" s="36"/>
      <c r="G35" s="23"/>
      <c r="H35" s="23"/>
      <c r="I35" s="23"/>
      <c r="J35" s="28"/>
      <c r="K35" s="23" t="s">
        <v>149</v>
      </c>
      <c r="L35" s="29">
        <v>0</v>
      </c>
      <c r="M35" s="30">
        <v>2</v>
      </c>
      <c r="N35" s="31">
        <f t="shared" si="2"/>
        <v>0</v>
      </c>
    </row>
    <row r="36" spans="1:14" ht="130.5" customHeight="1">
      <c r="A36" s="45" t="s">
        <v>57</v>
      </c>
      <c r="B36" s="26" t="s">
        <v>89</v>
      </c>
      <c r="C36" s="26" t="s">
        <v>120</v>
      </c>
      <c r="D36" s="35"/>
      <c r="E36" s="36"/>
      <c r="F36" s="36"/>
      <c r="G36" s="23"/>
      <c r="H36" s="23"/>
      <c r="I36" s="23"/>
      <c r="J36" s="28"/>
      <c r="K36" s="23" t="s">
        <v>149</v>
      </c>
      <c r="L36" s="29">
        <v>0</v>
      </c>
      <c r="M36" s="30">
        <v>2</v>
      </c>
      <c r="N36" s="31">
        <f t="shared" si="2"/>
        <v>0</v>
      </c>
    </row>
    <row r="37" spans="1:14" ht="130.5" customHeight="1">
      <c r="A37" s="45" t="s">
        <v>41</v>
      </c>
      <c r="B37" s="26" t="s">
        <v>90</v>
      </c>
      <c r="C37" s="26" t="s">
        <v>65</v>
      </c>
      <c r="D37" s="35"/>
      <c r="E37" s="36"/>
      <c r="F37" s="36"/>
      <c r="G37" s="23"/>
      <c r="H37" s="23"/>
      <c r="I37" s="23"/>
      <c r="J37" s="28"/>
      <c r="K37" s="23" t="s">
        <v>149</v>
      </c>
      <c r="L37" s="29">
        <v>0</v>
      </c>
      <c r="M37" s="30">
        <v>1</v>
      </c>
      <c r="N37" s="31">
        <f t="shared" si="2"/>
        <v>0</v>
      </c>
    </row>
    <row r="38" spans="1:14" ht="130.5" customHeight="1">
      <c r="A38" s="45" t="s">
        <v>42</v>
      </c>
      <c r="B38" s="26" t="s">
        <v>135</v>
      </c>
      <c r="C38" s="26" t="s">
        <v>119</v>
      </c>
      <c r="D38" s="35"/>
      <c r="E38" s="36"/>
      <c r="F38" s="36"/>
      <c r="G38" s="23"/>
      <c r="H38" s="23"/>
      <c r="I38" s="23"/>
      <c r="J38" s="28"/>
      <c r="K38" s="23" t="s">
        <v>151</v>
      </c>
      <c r="L38" s="29">
        <v>0</v>
      </c>
      <c r="M38" s="30">
        <v>50</v>
      </c>
      <c r="N38" s="31">
        <f t="shared" si="2"/>
        <v>0</v>
      </c>
    </row>
    <row r="39" spans="1:14" ht="130.5" customHeight="1">
      <c r="A39" s="45" t="s">
        <v>136</v>
      </c>
      <c r="B39" s="26" t="s">
        <v>137</v>
      </c>
      <c r="C39" s="26" t="s">
        <v>58</v>
      </c>
      <c r="D39" s="35"/>
      <c r="E39" s="36"/>
      <c r="F39" s="36"/>
      <c r="G39" s="23"/>
      <c r="H39" s="23"/>
      <c r="I39" s="23"/>
      <c r="J39" s="28"/>
      <c r="K39" s="23" t="s">
        <v>152</v>
      </c>
      <c r="L39" s="29">
        <v>0</v>
      </c>
      <c r="M39" s="30">
        <v>6</v>
      </c>
      <c r="N39" s="31">
        <f t="shared" si="2"/>
        <v>0</v>
      </c>
    </row>
    <row r="40" spans="1:14" ht="130.5" customHeight="1">
      <c r="A40" s="45" t="s">
        <v>138</v>
      </c>
      <c r="B40" s="26" t="s">
        <v>139</v>
      </c>
      <c r="C40" s="26" t="s">
        <v>65</v>
      </c>
      <c r="D40" s="35"/>
      <c r="E40" s="36"/>
      <c r="F40" s="36"/>
      <c r="G40" s="23"/>
      <c r="H40" s="23"/>
      <c r="I40" s="23"/>
      <c r="J40" s="28"/>
      <c r="K40" s="23" t="s">
        <v>149</v>
      </c>
      <c r="L40" s="29">
        <v>0</v>
      </c>
      <c r="M40" s="30">
        <v>2</v>
      </c>
      <c r="N40" s="31">
        <f t="shared" si="2"/>
        <v>0</v>
      </c>
    </row>
    <row r="41" spans="1:14" ht="39.950000000000003" customHeight="1">
      <c r="A41" s="7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1"/>
    </row>
    <row r="42" spans="1:14" ht="130.5" customHeight="1">
      <c r="A42" s="24" t="s">
        <v>44</v>
      </c>
      <c r="B42" s="26" t="s">
        <v>91</v>
      </c>
      <c r="C42" s="26" t="s">
        <v>76</v>
      </c>
      <c r="D42" s="27"/>
      <c r="E42" s="36"/>
      <c r="F42" s="36"/>
      <c r="G42" s="23"/>
      <c r="H42" s="23"/>
      <c r="I42" s="23"/>
      <c r="J42" s="28"/>
      <c r="K42" s="23" t="s">
        <v>153</v>
      </c>
      <c r="L42" s="29">
        <v>0</v>
      </c>
      <c r="M42" s="30">
        <v>3</v>
      </c>
      <c r="N42" s="31">
        <f>L42*M42</f>
        <v>0</v>
      </c>
    </row>
    <row r="43" spans="1:14" ht="130.5" customHeight="1">
      <c r="A43" s="24" t="s">
        <v>45</v>
      </c>
      <c r="B43" s="26" t="s">
        <v>92</v>
      </c>
      <c r="C43" s="26" t="s">
        <v>76</v>
      </c>
      <c r="D43" s="27"/>
      <c r="E43" s="36"/>
      <c r="F43" s="36"/>
      <c r="G43" s="23"/>
      <c r="H43" s="33"/>
      <c r="I43" s="23"/>
      <c r="J43" s="28"/>
      <c r="K43" s="23" t="s">
        <v>153</v>
      </c>
      <c r="L43" s="29">
        <v>0</v>
      </c>
      <c r="M43" s="30">
        <v>1</v>
      </c>
      <c r="N43" s="31">
        <f>L43*M43</f>
        <v>0</v>
      </c>
    </row>
    <row r="44" spans="1:14" ht="130.5" customHeight="1">
      <c r="A44" s="45" t="s">
        <v>111</v>
      </c>
      <c r="B44" s="26" t="s">
        <v>159</v>
      </c>
      <c r="C44" s="26" t="s">
        <v>76</v>
      </c>
      <c r="D44" s="27"/>
      <c r="E44" s="36"/>
      <c r="F44" s="36"/>
      <c r="G44" s="23"/>
      <c r="H44" s="33"/>
      <c r="I44" s="23"/>
      <c r="J44" s="28"/>
      <c r="K44" s="23"/>
      <c r="L44" s="29">
        <v>0</v>
      </c>
      <c r="M44" s="30">
        <v>1</v>
      </c>
      <c r="N44" s="31">
        <f>L44*M44</f>
        <v>0</v>
      </c>
    </row>
    <row r="45" spans="1:14" ht="130.5" customHeight="1">
      <c r="A45" s="45" t="s">
        <v>70</v>
      </c>
      <c r="B45" s="26" t="s">
        <v>159</v>
      </c>
      <c r="C45" s="26" t="s">
        <v>76</v>
      </c>
      <c r="D45" s="27"/>
      <c r="E45" s="36"/>
      <c r="F45" s="36"/>
      <c r="G45" s="23"/>
      <c r="H45" s="33"/>
      <c r="I45" s="23"/>
      <c r="J45" s="28"/>
      <c r="K45" s="23"/>
      <c r="L45" s="29">
        <v>0</v>
      </c>
      <c r="M45" s="30">
        <v>1</v>
      </c>
      <c r="N45" s="31">
        <f>L45*M45</f>
        <v>0</v>
      </c>
    </row>
    <row r="46" spans="1:14" ht="130.5" customHeight="1">
      <c r="A46" s="45" t="s">
        <v>46</v>
      </c>
      <c r="B46" s="26" t="s">
        <v>160</v>
      </c>
      <c r="C46" s="26" t="s">
        <v>76</v>
      </c>
      <c r="D46" s="27"/>
      <c r="E46" s="36"/>
      <c r="F46" s="36"/>
      <c r="G46" s="23"/>
      <c r="H46" s="33"/>
      <c r="I46" s="23"/>
      <c r="J46" s="28"/>
      <c r="K46" s="23" t="s">
        <v>154</v>
      </c>
      <c r="L46" s="29">
        <v>0</v>
      </c>
      <c r="M46" s="30">
        <v>5</v>
      </c>
      <c r="N46" s="31">
        <f t="shared" ref="N46:N61" si="3">L46*M46</f>
        <v>0</v>
      </c>
    </row>
    <row r="47" spans="1:14" ht="130.5" customHeight="1">
      <c r="A47" s="45" t="s">
        <v>112</v>
      </c>
      <c r="B47" s="26" t="s">
        <v>59</v>
      </c>
      <c r="C47" s="26" t="s">
        <v>76</v>
      </c>
      <c r="D47" s="27"/>
      <c r="E47" s="36"/>
      <c r="F47" s="36"/>
      <c r="G47" s="23"/>
      <c r="H47" s="23"/>
      <c r="I47" s="23"/>
      <c r="J47" s="28"/>
      <c r="K47" s="23"/>
      <c r="L47" s="29">
        <v>0</v>
      </c>
      <c r="M47" s="30">
        <v>1</v>
      </c>
      <c r="N47" s="31">
        <f t="shared" si="3"/>
        <v>0</v>
      </c>
    </row>
    <row r="48" spans="1:14" ht="130.5" customHeight="1">
      <c r="A48" s="45" t="s">
        <v>47</v>
      </c>
      <c r="B48" s="26" t="s">
        <v>161</v>
      </c>
      <c r="C48" s="26" t="s">
        <v>140</v>
      </c>
      <c r="D48" s="27"/>
      <c r="E48" s="36"/>
      <c r="F48" s="36"/>
      <c r="G48" s="23"/>
      <c r="H48" s="33"/>
      <c r="I48" s="23"/>
      <c r="J48" s="28"/>
      <c r="K48" s="23" t="s">
        <v>155</v>
      </c>
      <c r="L48" s="29">
        <v>0</v>
      </c>
      <c r="M48" s="30">
        <v>4</v>
      </c>
      <c r="N48" s="31">
        <f t="shared" si="3"/>
        <v>0</v>
      </c>
    </row>
    <row r="49" spans="1:14" ht="130.5" customHeight="1">
      <c r="A49" s="45" t="s">
        <v>71</v>
      </c>
      <c r="B49" s="26" t="s">
        <v>162</v>
      </c>
      <c r="C49" s="26" t="s">
        <v>122</v>
      </c>
      <c r="D49" s="27"/>
      <c r="E49" s="36"/>
      <c r="F49" s="36"/>
      <c r="G49" s="23"/>
      <c r="H49" s="33"/>
      <c r="I49" s="33"/>
      <c r="J49" s="28"/>
      <c r="K49" s="23" t="s">
        <v>155</v>
      </c>
      <c r="L49" s="29">
        <v>0</v>
      </c>
      <c r="M49" s="30">
        <v>2</v>
      </c>
      <c r="N49" s="31">
        <f t="shared" si="3"/>
        <v>0</v>
      </c>
    </row>
    <row r="50" spans="1:14" ht="130.5" customHeight="1">
      <c r="A50" s="45" t="s">
        <v>72</v>
      </c>
      <c r="B50" s="26" t="s">
        <v>163</v>
      </c>
      <c r="C50" s="26" t="s">
        <v>76</v>
      </c>
      <c r="D50" s="27"/>
      <c r="E50" s="36"/>
      <c r="F50" s="36"/>
      <c r="G50" s="23"/>
      <c r="H50" s="33"/>
      <c r="I50" s="33"/>
      <c r="J50" s="28"/>
      <c r="K50" s="23" t="s">
        <v>156</v>
      </c>
      <c r="L50" s="29">
        <v>0</v>
      </c>
      <c r="M50" s="30">
        <v>1</v>
      </c>
      <c r="N50" s="31">
        <f t="shared" si="3"/>
        <v>0</v>
      </c>
    </row>
    <row r="51" spans="1:14" ht="130.5" customHeight="1">
      <c r="A51" s="45" t="s">
        <v>48</v>
      </c>
      <c r="B51" s="26" t="s">
        <v>164</v>
      </c>
      <c r="C51" s="26" t="s">
        <v>121</v>
      </c>
      <c r="D51" s="27"/>
      <c r="E51" s="36"/>
      <c r="F51" s="36"/>
      <c r="G51" s="23"/>
      <c r="H51" s="33"/>
      <c r="I51" s="23"/>
      <c r="J51" s="28"/>
      <c r="K51" s="23" t="s">
        <v>154</v>
      </c>
      <c r="L51" s="29">
        <v>0</v>
      </c>
      <c r="M51" s="30">
        <v>7</v>
      </c>
      <c r="N51" s="31">
        <f t="shared" si="3"/>
        <v>0</v>
      </c>
    </row>
    <row r="52" spans="1:14" ht="130.5" customHeight="1">
      <c r="A52" s="45" t="s">
        <v>49</v>
      </c>
      <c r="B52" s="26" t="s">
        <v>59</v>
      </c>
      <c r="C52" s="26" t="s">
        <v>76</v>
      </c>
      <c r="D52" s="27"/>
      <c r="E52" s="36"/>
      <c r="F52" s="36"/>
      <c r="G52" s="23"/>
      <c r="H52" s="23"/>
      <c r="I52" s="33"/>
      <c r="J52" s="28"/>
      <c r="K52" s="23"/>
      <c r="L52" s="29">
        <v>0</v>
      </c>
      <c r="M52" s="30">
        <v>1</v>
      </c>
      <c r="N52" s="31">
        <f t="shared" si="3"/>
        <v>0</v>
      </c>
    </row>
    <row r="53" spans="1:14" ht="130.5" customHeight="1">
      <c r="A53" s="45" t="s">
        <v>73</v>
      </c>
      <c r="B53" s="26" t="s">
        <v>59</v>
      </c>
      <c r="C53" s="26" t="s">
        <v>76</v>
      </c>
      <c r="D53" s="27"/>
      <c r="E53" s="36"/>
      <c r="F53" s="36"/>
      <c r="G53" s="23"/>
      <c r="H53" s="23"/>
      <c r="I53" s="33"/>
      <c r="J53" s="28"/>
      <c r="K53" s="23" t="s">
        <v>154</v>
      </c>
      <c r="L53" s="29">
        <v>0</v>
      </c>
      <c r="M53" s="30">
        <v>1</v>
      </c>
      <c r="N53" s="31">
        <f t="shared" si="3"/>
        <v>0</v>
      </c>
    </row>
    <row r="54" spans="1:14" ht="130.5" customHeight="1">
      <c r="A54" s="45" t="s">
        <v>113</v>
      </c>
      <c r="B54" s="26" t="s">
        <v>59</v>
      </c>
      <c r="C54" s="26" t="s">
        <v>76</v>
      </c>
      <c r="D54" s="27"/>
      <c r="E54" s="36"/>
      <c r="F54" s="36"/>
      <c r="G54" s="23"/>
      <c r="H54" s="33"/>
      <c r="I54" s="23"/>
      <c r="J54" s="28"/>
      <c r="K54" s="23" t="s">
        <v>154</v>
      </c>
      <c r="L54" s="29">
        <v>0</v>
      </c>
      <c r="M54" s="30">
        <v>1</v>
      </c>
      <c r="N54" s="31">
        <f t="shared" si="3"/>
        <v>0</v>
      </c>
    </row>
    <row r="55" spans="1:14" ht="130.5" customHeight="1">
      <c r="A55" s="45" t="s">
        <v>114</v>
      </c>
      <c r="B55" s="26" t="s">
        <v>165</v>
      </c>
      <c r="C55" s="26" t="s">
        <v>168</v>
      </c>
      <c r="D55" s="27"/>
      <c r="E55" s="36"/>
      <c r="F55" s="36"/>
      <c r="G55" s="23"/>
      <c r="H55" s="23"/>
      <c r="I55" s="23"/>
      <c r="J55" s="28"/>
      <c r="K55" s="23" t="s">
        <v>153</v>
      </c>
      <c r="L55" s="29">
        <v>0</v>
      </c>
      <c r="M55" s="30">
        <v>1</v>
      </c>
      <c r="N55" s="31">
        <f t="shared" si="3"/>
        <v>0</v>
      </c>
    </row>
    <row r="56" spans="1:14" ht="130.5" customHeight="1">
      <c r="A56" s="45" t="s">
        <v>115</v>
      </c>
      <c r="B56" s="26" t="s">
        <v>93</v>
      </c>
      <c r="C56" s="26" t="s">
        <v>140</v>
      </c>
      <c r="D56" s="27"/>
      <c r="E56" s="36"/>
      <c r="F56" s="36"/>
      <c r="G56" s="23"/>
      <c r="H56" s="23"/>
      <c r="I56" s="23"/>
      <c r="J56" s="28"/>
      <c r="K56" s="23" t="s">
        <v>154</v>
      </c>
      <c r="L56" s="29">
        <v>0</v>
      </c>
      <c r="M56" s="30">
        <v>2</v>
      </c>
      <c r="N56" s="31">
        <f t="shared" si="3"/>
        <v>0</v>
      </c>
    </row>
    <row r="57" spans="1:14" ht="130.5" customHeight="1">
      <c r="A57" s="45" t="s">
        <v>116</v>
      </c>
      <c r="B57" s="26" t="s">
        <v>94</v>
      </c>
      <c r="C57" s="26" t="s">
        <v>76</v>
      </c>
      <c r="D57" s="27"/>
      <c r="E57" s="36"/>
      <c r="F57" s="36"/>
      <c r="G57" s="23"/>
      <c r="H57" s="23"/>
      <c r="I57" s="23"/>
      <c r="J57" s="28"/>
      <c r="K57" s="23" t="s">
        <v>156</v>
      </c>
      <c r="L57" s="29">
        <v>0</v>
      </c>
      <c r="M57" s="30">
        <v>1</v>
      </c>
      <c r="N57" s="31">
        <f t="shared" si="3"/>
        <v>0</v>
      </c>
    </row>
    <row r="58" spans="1:14" ht="130.5" customHeight="1">
      <c r="A58" s="45" t="s">
        <v>74</v>
      </c>
      <c r="B58" s="26" t="s">
        <v>166</v>
      </c>
      <c r="C58" s="26" t="s">
        <v>76</v>
      </c>
      <c r="D58" s="27"/>
      <c r="E58" s="36"/>
      <c r="F58" s="36"/>
      <c r="G58" s="23"/>
      <c r="H58" s="23"/>
      <c r="I58" s="23"/>
      <c r="J58" s="28"/>
      <c r="K58" s="23"/>
      <c r="L58" s="29">
        <v>0</v>
      </c>
      <c r="M58" s="30">
        <v>4</v>
      </c>
      <c r="N58" s="31">
        <f t="shared" si="3"/>
        <v>0</v>
      </c>
    </row>
    <row r="59" spans="1:14" ht="130.5" customHeight="1">
      <c r="A59" s="45" t="s">
        <v>68</v>
      </c>
      <c r="B59" s="26" t="s">
        <v>167</v>
      </c>
      <c r="C59" s="26" t="s">
        <v>119</v>
      </c>
      <c r="D59" s="27"/>
      <c r="E59" s="36"/>
      <c r="F59" s="36"/>
      <c r="G59" s="23"/>
      <c r="H59" s="23"/>
      <c r="I59" s="23"/>
      <c r="J59" s="28"/>
      <c r="K59" s="23" t="s">
        <v>157</v>
      </c>
      <c r="L59" s="29">
        <v>0</v>
      </c>
      <c r="M59" s="30">
        <v>25</v>
      </c>
      <c r="N59" s="31">
        <f t="shared" si="3"/>
        <v>0</v>
      </c>
    </row>
    <row r="60" spans="1:14" ht="130.5" customHeight="1">
      <c r="A60" s="45" t="s">
        <v>69</v>
      </c>
      <c r="B60" s="26" t="s">
        <v>158</v>
      </c>
      <c r="C60" s="26" t="s">
        <v>58</v>
      </c>
      <c r="D60" s="27"/>
      <c r="E60" s="36"/>
      <c r="F60" s="36"/>
      <c r="G60" s="23"/>
      <c r="H60" s="23"/>
      <c r="I60" s="23"/>
      <c r="J60" s="28"/>
      <c r="K60" s="23" t="s">
        <v>153</v>
      </c>
      <c r="L60" s="29">
        <v>0</v>
      </c>
      <c r="M60" s="30">
        <v>2</v>
      </c>
      <c r="N60" s="31">
        <f t="shared" si="3"/>
        <v>0</v>
      </c>
    </row>
    <row r="61" spans="1:14" ht="130.5" customHeight="1">
      <c r="A61" s="45" t="s">
        <v>116</v>
      </c>
      <c r="B61" s="26" t="s">
        <v>169</v>
      </c>
      <c r="C61" s="26" t="s">
        <v>76</v>
      </c>
      <c r="D61" s="27"/>
      <c r="E61" s="36"/>
      <c r="F61" s="36"/>
      <c r="G61" s="23"/>
      <c r="H61" s="23"/>
      <c r="I61" s="23"/>
      <c r="J61" s="28"/>
      <c r="K61" s="23" t="s">
        <v>156</v>
      </c>
      <c r="L61" s="29">
        <v>0</v>
      </c>
      <c r="M61" s="30">
        <v>1</v>
      </c>
      <c r="N61" s="31">
        <f t="shared" si="3"/>
        <v>0</v>
      </c>
    </row>
    <row r="62" spans="1:14" ht="39.950000000000003" customHeight="1">
      <c r="A62" s="70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71"/>
    </row>
    <row r="63" spans="1:14" ht="130.5" customHeight="1">
      <c r="A63" s="24" t="s">
        <v>50</v>
      </c>
      <c r="B63" s="26" t="s">
        <v>75</v>
      </c>
      <c r="C63" s="26" t="s">
        <v>76</v>
      </c>
      <c r="D63" s="27"/>
      <c r="E63" s="36"/>
      <c r="F63" s="36"/>
      <c r="G63" s="23"/>
      <c r="H63" s="23"/>
      <c r="I63" s="23"/>
      <c r="J63" s="28"/>
      <c r="K63" s="23" t="s">
        <v>126</v>
      </c>
      <c r="L63" s="29">
        <v>0</v>
      </c>
      <c r="M63" s="30">
        <v>3</v>
      </c>
      <c r="N63" s="31">
        <f>L63*M63</f>
        <v>0</v>
      </c>
    </row>
    <row r="64" spans="1:14" ht="130.5" customHeight="1">
      <c r="A64" s="24" t="s">
        <v>51</v>
      </c>
      <c r="B64" s="26" t="s">
        <v>75</v>
      </c>
      <c r="C64" s="26" t="s">
        <v>76</v>
      </c>
      <c r="D64" s="27"/>
      <c r="E64" s="36"/>
      <c r="F64" s="36"/>
      <c r="G64" s="23"/>
      <c r="H64" s="23"/>
      <c r="I64" s="23"/>
      <c r="J64" s="28"/>
      <c r="K64" s="23" t="s">
        <v>171</v>
      </c>
      <c r="L64" s="29">
        <v>0</v>
      </c>
      <c r="M64" s="30">
        <v>3</v>
      </c>
      <c r="N64" s="31">
        <f>L64*M64</f>
        <v>0</v>
      </c>
    </row>
    <row r="65" spans="1:14" ht="130.5" customHeight="1">
      <c r="A65" s="45" t="s">
        <v>52</v>
      </c>
      <c r="B65" s="26" t="s">
        <v>77</v>
      </c>
      <c r="C65" s="26" t="s">
        <v>76</v>
      </c>
      <c r="D65" s="27"/>
      <c r="E65" s="36"/>
      <c r="F65" s="36"/>
      <c r="G65" s="23"/>
      <c r="H65" s="23"/>
      <c r="I65" s="23"/>
      <c r="J65" s="28"/>
      <c r="K65" s="23" t="s">
        <v>172</v>
      </c>
      <c r="L65" s="29">
        <v>0</v>
      </c>
      <c r="M65" s="30">
        <v>10</v>
      </c>
      <c r="N65" s="31">
        <f>L65*M65</f>
        <v>0</v>
      </c>
    </row>
    <row r="66" spans="1:14" ht="130.5" customHeight="1">
      <c r="A66" s="45" t="s">
        <v>101</v>
      </c>
      <c r="B66" s="26" t="s">
        <v>95</v>
      </c>
      <c r="C66" s="26" t="s">
        <v>76</v>
      </c>
      <c r="D66" s="27"/>
      <c r="E66" s="36"/>
      <c r="F66" s="36"/>
      <c r="G66" s="23"/>
      <c r="H66" s="23"/>
      <c r="I66" s="23"/>
      <c r="J66" s="28"/>
      <c r="K66" s="23" t="s">
        <v>173</v>
      </c>
      <c r="L66" s="29">
        <v>0</v>
      </c>
      <c r="M66" s="30">
        <v>3</v>
      </c>
      <c r="N66" s="31">
        <f>L66*M66</f>
        <v>0</v>
      </c>
    </row>
    <row r="67" spans="1:14" ht="130.5" customHeight="1">
      <c r="A67" s="45" t="s">
        <v>102</v>
      </c>
      <c r="B67" s="26" t="s">
        <v>96</v>
      </c>
      <c r="C67" s="26" t="s">
        <v>76</v>
      </c>
      <c r="D67" s="27"/>
      <c r="E67" s="36"/>
      <c r="F67" s="36"/>
      <c r="G67" s="23"/>
      <c r="H67" s="23"/>
      <c r="I67" s="23"/>
      <c r="J67" s="28"/>
      <c r="K67" s="23" t="s">
        <v>174</v>
      </c>
      <c r="L67" s="29">
        <v>0</v>
      </c>
      <c r="M67" s="30">
        <v>3</v>
      </c>
      <c r="N67" s="31">
        <f t="shared" ref="N67:N76" si="4">L67</f>
        <v>0</v>
      </c>
    </row>
    <row r="68" spans="1:14" ht="130.5" customHeight="1">
      <c r="A68" s="45" t="s">
        <v>103</v>
      </c>
      <c r="B68" s="26" t="s">
        <v>97</v>
      </c>
      <c r="C68" s="26" t="s">
        <v>76</v>
      </c>
      <c r="D68" s="27"/>
      <c r="E68" s="36"/>
      <c r="F68" s="36"/>
      <c r="G68" s="23"/>
      <c r="H68" s="23"/>
      <c r="I68" s="23"/>
      <c r="J68" s="28"/>
      <c r="K68" s="23" t="s">
        <v>175</v>
      </c>
      <c r="L68" s="29">
        <v>0</v>
      </c>
      <c r="M68" s="30">
        <v>3</v>
      </c>
      <c r="N68" s="31">
        <f t="shared" si="4"/>
        <v>0</v>
      </c>
    </row>
    <row r="69" spans="1:14" ht="130.5" customHeight="1">
      <c r="A69" s="45" t="s">
        <v>104</v>
      </c>
      <c r="B69" s="26" t="s">
        <v>97</v>
      </c>
      <c r="C69" s="26" t="s">
        <v>76</v>
      </c>
      <c r="D69" s="27"/>
      <c r="E69" s="36"/>
      <c r="F69" s="36"/>
      <c r="G69" s="23"/>
      <c r="H69" s="23"/>
      <c r="I69" s="23"/>
      <c r="J69" s="28"/>
      <c r="K69" s="23" t="s">
        <v>176</v>
      </c>
      <c r="L69" s="29">
        <v>0</v>
      </c>
      <c r="M69" s="30">
        <v>3</v>
      </c>
      <c r="N69" s="31">
        <f t="shared" si="4"/>
        <v>0</v>
      </c>
    </row>
    <row r="70" spans="1:14" ht="130.5" customHeight="1">
      <c r="A70" s="45" t="s">
        <v>105</v>
      </c>
      <c r="B70" s="26" t="s">
        <v>98</v>
      </c>
      <c r="C70" s="26" t="s">
        <v>76</v>
      </c>
      <c r="D70" s="27"/>
      <c r="E70" s="36"/>
      <c r="F70" s="36"/>
      <c r="G70" s="23"/>
      <c r="H70" s="23"/>
      <c r="I70" s="23"/>
      <c r="J70" s="28"/>
      <c r="K70" s="23" t="s">
        <v>177</v>
      </c>
      <c r="L70" s="29">
        <v>0</v>
      </c>
      <c r="M70" s="30">
        <v>6</v>
      </c>
      <c r="N70" s="31">
        <f t="shared" si="4"/>
        <v>0</v>
      </c>
    </row>
    <row r="71" spans="1:14" ht="130.5" customHeight="1">
      <c r="A71" s="45" t="s">
        <v>106</v>
      </c>
      <c r="B71" s="26" t="s">
        <v>98</v>
      </c>
      <c r="C71" s="26" t="s">
        <v>76</v>
      </c>
      <c r="D71" s="27"/>
      <c r="E71" s="36"/>
      <c r="F71" s="36"/>
      <c r="G71" s="23"/>
      <c r="H71" s="23"/>
      <c r="I71" s="23"/>
      <c r="J71" s="28"/>
      <c r="K71" s="23" t="s">
        <v>178</v>
      </c>
      <c r="L71" s="29">
        <v>0</v>
      </c>
      <c r="M71" s="30">
        <v>4</v>
      </c>
      <c r="N71" s="31">
        <f t="shared" si="4"/>
        <v>0</v>
      </c>
    </row>
    <row r="72" spans="1:14" ht="130.5" customHeight="1">
      <c r="A72" s="45" t="s">
        <v>107</v>
      </c>
      <c r="B72" s="26" t="s">
        <v>98</v>
      </c>
      <c r="C72" s="26" t="s">
        <v>76</v>
      </c>
      <c r="D72" s="27"/>
      <c r="E72" s="36"/>
      <c r="F72" s="36"/>
      <c r="G72" s="23"/>
      <c r="H72" s="23"/>
      <c r="I72" s="23"/>
      <c r="J72" s="28"/>
      <c r="K72" s="23" t="s">
        <v>179</v>
      </c>
      <c r="L72" s="29">
        <v>0</v>
      </c>
      <c r="M72" s="30">
        <v>1</v>
      </c>
      <c r="N72" s="31">
        <f t="shared" si="4"/>
        <v>0</v>
      </c>
    </row>
    <row r="73" spans="1:14" ht="130.5" customHeight="1">
      <c r="A73" s="45" t="s">
        <v>108</v>
      </c>
      <c r="B73" s="26" t="s">
        <v>99</v>
      </c>
      <c r="C73" s="26" t="s">
        <v>76</v>
      </c>
      <c r="D73" s="27"/>
      <c r="E73" s="36"/>
      <c r="F73" s="36"/>
      <c r="G73" s="23"/>
      <c r="H73" s="23"/>
      <c r="I73" s="23"/>
      <c r="J73" s="28"/>
      <c r="K73" s="23" t="s">
        <v>180</v>
      </c>
      <c r="L73" s="29">
        <v>0</v>
      </c>
      <c r="M73" s="30">
        <v>3</v>
      </c>
      <c r="N73" s="31">
        <f t="shared" si="4"/>
        <v>0</v>
      </c>
    </row>
    <row r="74" spans="1:14" ht="130.5" customHeight="1">
      <c r="A74" s="45" t="s">
        <v>109</v>
      </c>
      <c r="B74" s="26" t="s">
        <v>77</v>
      </c>
      <c r="C74" s="26" t="s">
        <v>76</v>
      </c>
      <c r="D74" s="27"/>
      <c r="E74" s="36"/>
      <c r="F74" s="36"/>
      <c r="G74" s="23"/>
      <c r="H74" s="23"/>
      <c r="I74" s="23"/>
      <c r="J74" s="28"/>
      <c r="K74" s="23" t="s">
        <v>181</v>
      </c>
      <c r="L74" s="29">
        <v>0</v>
      </c>
      <c r="M74" s="30">
        <v>10</v>
      </c>
      <c r="N74" s="31">
        <f t="shared" si="4"/>
        <v>0</v>
      </c>
    </row>
    <row r="75" spans="1:14" ht="130.5" customHeight="1">
      <c r="A75" s="45" t="s">
        <v>110</v>
      </c>
      <c r="B75" s="26" t="s">
        <v>100</v>
      </c>
      <c r="C75" s="26" t="s">
        <v>76</v>
      </c>
      <c r="D75" s="27"/>
      <c r="E75" s="36"/>
      <c r="F75" s="36"/>
      <c r="G75" s="23"/>
      <c r="H75" s="23"/>
      <c r="I75" s="23"/>
      <c r="J75" s="28"/>
      <c r="K75" s="23" t="s">
        <v>182</v>
      </c>
      <c r="L75" s="29">
        <v>0</v>
      </c>
      <c r="M75" s="30">
        <v>3</v>
      </c>
      <c r="N75" s="31">
        <f t="shared" si="4"/>
        <v>0</v>
      </c>
    </row>
    <row r="76" spans="1:14" ht="130.5" customHeight="1" thickBot="1">
      <c r="A76" s="45" t="s">
        <v>170</v>
      </c>
      <c r="B76" s="26" t="s">
        <v>98</v>
      </c>
      <c r="C76" s="26" t="s">
        <v>76</v>
      </c>
      <c r="D76" s="27"/>
      <c r="E76" s="36"/>
      <c r="F76" s="36"/>
      <c r="G76" s="23"/>
      <c r="H76" s="23"/>
      <c r="I76" s="23"/>
      <c r="J76" s="28"/>
      <c r="K76" s="23" t="s">
        <v>183</v>
      </c>
      <c r="L76" s="29">
        <v>0</v>
      </c>
      <c r="M76" s="30">
        <v>3</v>
      </c>
      <c r="N76" s="31">
        <f t="shared" si="4"/>
        <v>0</v>
      </c>
    </row>
    <row r="77" spans="1:14" ht="20.25" customHeight="1">
      <c r="A77" s="39"/>
      <c r="B77" s="40"/>
      <c r="C77" s="40"/>
      <c r="D77" s="41"/>
      <c r="E77" s="41"/>
      <c r="F77" s="41"/>
      <c r="G77" s="41"/>
      <c r="H77" s="41"/>
      <c r="I77" s="41"/>
      <c r="J77" s="41"/>
      <c r="K77" s="55" t="s">
        <v>17</v>
      </c>
      <c r="L77" s="57"/>
      <c r="M77" s="57"/>
      <c r="N77" s="42" t="e">
        <f>SUM(N9:N17,N21:N38,N42:N59,N63:N67,#REF!)</f>
        <v>#REF!</v>
      </c>
    </row>
    <row r="78" spans="1:14" ht="20.25" customHeight="1">
      <c r="A78" s="39"/>
      <c r="B78" s="40"/>
      <c r="C78" s="40"/>
      <c r="D78" s="41"/>
      <c r="E78" s="41"/>
      <c r="F78" s="41"/>
      <c r="G78" s="41"/>
      <c r="H78" s="41"/>
      <c r="I78" s="41"/>
      <c r="J78" s="41"/>
      <c r="K78" s="58" t="s">
        <v>18</v>
      </c>
      <c r="L78" s="60"/>
      <c r="M78" s="60"/>
      <c r="N78" s="43">
        <v>0</v>
      </c>
    </row>
    <row r="79" spans="1:14" ht="20.25" customHeight="1">
      <c r="A79" s="39"/>
      <c r="B79" s="40"/>
      <c r="C79" s="40"/>
      <c r="D79" s="41"/>
      <c r="E79" s="41"/>
      <c r="F79" s="41"/>
      <c r="G79" s="41"/>
      <c r="H79" s="41"/>
      <c r="I79" s="41"/>
      <c r="J79" s="41"/>
      <c r="K79" s="61" t="s">
        <v>23</v>
      </c>
      <c r="L79" s="63"/>
      <c r="M79" s="63"/>
      <c r="N79" s="43" t="e">
        <f>N77-N78</f>
        <v>#REF!</v>
      </c>
    </row>
    <row r="80" spans="1:14" ht="20.25" customHeight="1">
      <c r="A80" s="39"/>
      <c r="B80" s="40"/>
      <c r="C80" s="40"/>
      <c r="D80" s="41"/>
      <c r="E80" s="41"/>
      <c r="F80" s="41"/>
      <c r="G80" s="41"/>
      <c r="H80" s="41"/>
      <c r="I80" s="41"/>
      <c r="J80" s="41"/>
      <c r="K80" s="58" t="s">
        <v>19</v>
      </c>
      <c r="L80" s="63"/>
      <c r="M80" s="63"/>
      <c r="N80" s="43">
        <v>0</v>
      </c>
    </row>
    <row r="81" spans="1:14" ht="20.25" customHeight="1">
      <c r="A81" s="39"/>
      <c r="B81" s="40"/>
      <c r="C81" s="40"/>
      <c r="D81" s="40"/>
      <c r="E81" s="41"/>
      <c r="F81" s="41"/>
      <c r="G81" s="41"/>
      <c r="H81" s="41"/>
      <c r="I81" s="41"/>
      <c r="J81" s="41"/>
      <c r="K81" s="58" t="s">
        <v>20</v>
      </c>
      <c r="L81" s="60"/>
      <c r="M81" s="60"/>
      <c r="N81" s="43">
        <v>0</v>
      </c>
    </row>
    <row r="82" spans="1:14" ht="20.25" customHeight="1">
      <c r="A82" s="39"/>
      <c r="B82" s="40"/>
      <c r="C82" s="40"/>
      <c r="D82" s="40"/>
      <c r="E82" s="41"/>
      <c r="F82" s="41"/>
      <c r="G82" s="41"/>
      <c r="H82" s="41"/>
      <c r="I82" s="41"/>
      <c r="J82" s="41"/>
      <c r="K82" s="58" t="s">
        <v>21</v>
      </c>
      <c r="L82" s="60"/>
      <c r="M82" s="60"/>
      <c r="N82" s="43">
        <v>0</v>
      </c>
    </row>
    <row r="83" spans="1:14" ht="39" customHeight="1" thickBot="1">
      <c r="A83" s="39"/>
      <c r="B83" s="40"/>
      <c r="C83" s="40"/>
      <c r="D83" s="40"/>
      <c r="E83" s="41"/>
      <c r="F83" s="41"/>
      <c r="G83" s="41"/>
      <c r="H83" s="41"/>
      <c r="I83" s="41"/>
      <c r="J83" s="41"/>
      <c r="K83" s="49" t="s">
        <v>22</v>
      </c>
      <c r="L83" s="51"/>
      <c r="M83" s="51"/>
      <c r="N83" s="44" t="e">
        <f>N79+N80+N81+N82</f>
        <v>#REF!</v>
      </c>
    </row>
  </sheetData>
  <mergeCells count="13">
    <mergeCell ref="K83:M83"/>
    <mergeCell ref="K77:M77"/>
    <mergeCell ref="K78:M78"/>
    <mergeCell ref="K79:M79"/>
    <mergeCell ref="K80:M80"/>
    <mergeCell ref="K81:M81"/>
    <mergeCell ref="K82:M82"/>
    <mergeCell ref="A62:N62"/>
    <mergeCell ref="A5:N5"/>
    <mergeCell ref="A6:N6"/>
    <mergeCell ref="A8:N8"/>
    <mergeCell ref="A20:N20"/>
    <mergeCell ref="A41:N41"/>
  </mergeCells>
  <pageMargins left="0.25" right="0.25" top="0.75" bottom="0.75" header="0.3" footer="0.3"/>
  <pageSetup paperSize="3" scale="52" fitToHeight="0" orientation="landscape" r:id="rId1"/>
  <headerFooter>
    <oddFooter>&amp;R&amp;"Calibri,Regular"&amp;11&amp;K000000&amp;"KievitOT,Regular"&amp;6&amp;P of &amp;N
January 2010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E0AC-D734-46B4-9619-4BC1982A8F38}">
  <sheetPr>
    <pageSetUpPr fitToPage="1"/>
  </sheetPr>
  <dimension ref="A1:IW83"/>
  <sheetViews>
    <sheetView showGridLines="0" topLeftCell="A5" zoomScale="70" zoomScaleNormal="70" workbookViewId="0">
      <pane ySplit="3" topLeftCell="A12" activePane="bottomLeft" state="frozen"/>
      <selection activeCell="A5" sqref="A5"/>
      <selection pane="bottomLeft" activeCell="A5" sqref="A5:N5"/>
    </sheetView>
  </sheetViews>
  <sheetFormatPr defaultColWidth="9.140625" defaultRowHeight="11.25" customHeight="1"/>
  <cols>
    <col min="1" max="1" width="14.28515625" style="20" customWidth="1"/>
    <col min="2" max="2" width="24.7109375" style="20" customWidth="1"/>
    <col min="3" max="3" width="28" style="1" customWidth="1"/>
    <col min="4" max="4" width="52.140625" style="1" customWidth="1"/>
    <col min="5" max="5" width="25.28515625" style="1" customWidth="1"/>
    <col min="6" max="6" width="30.7109375" style="1" customWidth="1"/>
    <col min="7" max="8" width="34.42578125" style="1" customWidth="1"/>
    <col min="9" max="9" width="31.85546875" style="1" customWidth="1"/>
    <col min="10" max="10" width="17.7109375" style="1" customWidth="1"/>
    <col min="11" max="11" width="29.140625" style="1" customWidth="1"/>
    <col min="12" max="12" width="22.7109375" style="1" customWidth="1"/>
    <col min="13" max="13" width="17.7109375" style="1" customWidth="1"/>
    <col min="14" max="14" width="22.85546875" style="1" customWidth="1"/>
    <col min="15" max="257" width="9.140625" style="1" customWidth="1"/>
  </cols>
  <sheetData>
    <row r="1" spans="1:14" ht="12" hidden="1" customHeight="1">
      <c r="A1" s="15"/>
      <c r="B1" s="16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2"/>
    </row>
    <row r="2" spans="1:14" ht="12" hidden="1" customHeight="1">
      <c r="A2" s="17" t="s">
        <v>0</v>
      </c>
      <c r="B2" s="16"/>
      <c r="C2" s="5"/>
      <c r="D2" s="5"/>
      <c r="E2" s="2"/>
      <c r="F2" s="2"/>
      <c r="G2" s="2"/>
      <c r="H2" s="2"/>
      <c r="I2" s="2"/>
      <c r="J2" s="2"/>
      <c r="K2" s="2"/>
      <c r="L2" s="3"/>
      <c r="M2" s="4"/>
      <c r="N2" s="2"/>
    </row>
    <row r="3" spans="1:14" ht="12" hidden="1" customHeight="1">
      <c r="A3" s="17" t="s">
        <v>1</v>
      </c>
      <c r="B3" s="16"/>
      <c r="C3" s="2"/>
      <c r="D3" s="2"/>
      <c r="E3" s="6"/>
      <c r="F3" s="6"/>
      <c r="G3" s="2"/>
      <c r="H3" s="2"/>
      <c r="I3" s="2"/>
      <c r="J3" s="2"/>
      <c r="K3" s="2"/>
      <c r="L3" s="7"/>
      <c r="M3" s="7"/>
      <c r="N3" s="2"/>
    </row>
    <row r="4" spans="1:14" ht="15" hidden="1" customHeight="1">
      <c r="A4" s="18"/>
      <c r="B4" s="19"/>
      <c r="C4" s="8"/>
      <c r="D4" s="8"/>
      <c r="E4" s="8"/>
      <c r="F4" s="9" t="s">
        <v>2</v>
      </c>
      <c r="G4" s="8"/>
      <c r="H4" s="8"/>
      <c r="I4" s="8"/>
      <c r="J4" s="8"/>
      <c r="K4" s="8"/>
      <c r="L4" s="10"/>
      <c r="M4" s="11"/>
      <c r="N4" s="8"/>
    </row>
    <row r="5" spans="1:14" ht="120.75" customHeight="1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125.65" customHeight="1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67.5" customHeight="1">
      <c r="A7" s="22" t="s">
        <v>24</v>
      </c>
      <c r="B7" s="21" t="s">
        <v>4</v>
      </c>
      <c r="C7" s="21" t="s">
        <v>5</v>
      </c>
      <c r="D7" s="21" t="s">
        <v>6</v>
      </c>
      <c r="E7" s="13" t="s">
        <v>7</v>
      </c>
      <c r="F7" s="13" t="s">
        <v>8</v>
      </c>
      <c r="G7" s="12" t="s">
        <v>9</v>
      </c>
      <c r="H7" s="32" t="s">
        <v>60</v>
      </c>
      <c r="I7" s="12" t="s">
        <v>10</v>
      </c>
      <c r="J7" s="12" t="s">
        <v>11</v>
      </c>
      <c r="K7" s="12" t="s">
        <v>12</v>
      </c>
      <c r="L7" s="12" t="s">
        <v>13</v>
      </c>
      <c r="M7" s="13" t="s">
        <v>14</v>
      </c>
      <c r="N7" s="14" t="s">
        <v>15</v>
      </c>
    </row>
    <row r="8" spans="1:14" ht="39.950000000000003" customHeight="1">
      <c r="A8" s="67" t="s">
        <v>30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300" customHeight="1">
      <c r="A9" s="24" t="s">
        <v>25</v>
      </c>
      <c r="B9" s="26" t="s">
        <v>53</v>
      </c>
      <c r="C9" s="26" t="s">
        <v>16</v>
      </c>
      <c r="D9" s="35"/>
      <c r="E9" s="36"/>
      <c r="F9" s="34"/>
      <c r="G9" s="23" t="s">
        <v>127</v>
      </c>
      <c r="H9" s="23"/>
      <c r="I9" s="23" t="s">
        <v>126</v>
      </c>
      <c r="J9" s="28"/>
      <c r="K9" s="46" t="s">
        <v>184</v>
      </c>
      <c r="L9" s="29">
        <v>0</v>
      </c>
      <c r="M9" s="30">
        <v>19</v>
      </c>
      <c r="N9" s="31">
        <f t="shared" ref="N9:N16" si="0">L9*M9</f>
        <v>0</v>
      </c>
    </row>
    <row r="10" spans="1:14" ht="300" customHeight="1">
      <c r="A10" s="24" t="s">
        <v>26</v>
      </c>
      <c r="B10" s="25" t="s">
        <v>54</v>
      </c>
      <c r="C10" s="26" t="s">
        <v>16</v>
      </c>
      <c r="D10" s="35"/>
      <c r="E10" s="36"/>
      <c r="F10" s="34"/>
      <c r="G10" s="23" t="s">
        <v>127</v>
      </c>
      <c r="H10" s="23"/>
      <c r="I10" s="23" t="s">
        <v>126</v>
      </c>
      <c r="J10" s="28"/>
      <c r="K10" s="46" t="s">
        <v>185</v>
      </c>
      <c r="L10" s="29">
        <v>0</v>
      </c>
      <c r="M10" s="30">
        <v>17</v>
      </c>
      <c r="N10" s="31">
        <f t="shared" si="0"/>
        <v>0</v>
      </c>
    </row>
    <row r="11" spans="1:14" ht="240" customHeight="1">
      <c r="A11" s="45" t="s">
        <v>79</v>
      </c>
      <c r="B11" s="26" t="s">
        <v>80</v>
      </c>
      <c r="C11" s="26" t="s">
        <v>16</v>
      </c>
      <c r="D11" s="35"/>
      <c r="E11" s="36"/>
      <c r="F11" s="34"/>
      <c r="G11" s="23" t="s">
        <v>127</v>
      </c>
      <c r="H11" s="33"/>
      <c r="I11" s="23" t="s">
        <v>128</v>
      </c>
      <c r="J11" s="28"/>
      <c r="K11" s="47" t="s">
        <v>186</v>
      </c>
      <c r="L11" s="29">
        <v>0</v>
      </c>
      <c r="M11" s="30">
        <v>5</v>
      </c>
      <c r="N11" s="31">
        <f t="shared" si="0"/>
        <v>0</v>
      </c>
    </row>
    <row r="12" spans="1:14" ht="240" customHeight="1">
      <c r="A12" s="45" t="s">
        <v>27</v>
      </c>
      <c r="B12" s="26" t="s">
        <v>81</v>
      </c>
      <c r="C12" s="26" t="s">
        <v>65</v>
      </c>
      <c r="D12" s="35"/>
      <c r="E12" s="36"/>
      <c r="F12" s="34"/>
      <c r="G12" s="23" t="s">
        <v>127</v>
      </c>
      <c r="H12" s="33"/>
      <c r="I12" s="23" t="s">
        <v>128</v>
      </c>
      <c r="J12" s="28"/>
      <c r="K12" s="48" t="s">
        <v>187</v>
      </c>
      <c r="L12" s="29">
        <v>0</v>
      </c>
      <c r="M12" s="30">
        <v>1</v>
      </c>
      <c r="N12" s="31">
        <f t="shared" si="0"/>
        <v>0</v>
      </c>
    </row>
    <row r="13" spans="1:14" ht="219.95" customHeight="1">
      <c r="A13" s="45" t="s">
        <v>28</v>
      </c>
      <c r="B13" s="26" t="s">
        <v>82</v>
      </c>
      <c r="C13" s="26" t="s">
        <v>65</v>
      </c>
      <c r="D13" s="35"/>
      <c r="E13" s="36"/>
      <c r="F13" s="34"/>
      <c r="G13" s="23" t="s">
        <v>127</v>
      </c>
      <c r="H13" s="23"/>
      <c r="I13" s="23" t="s">
        <v>126</v>
      </c>
      <c r="J13" s="28"/>
      <c r="K13" s="47" t="s">
        <v>188</v>
      </c>
      <c r="L13" s="29">
        <v>0</v>
      </c>
      <c r="M13" s="30">
        <v>1</v>
      </c>
      <c r="N13" s="31">
        <f t="shared" si="0"/>
        <v>0</v>
      </c>
    </row>
    <row r="14" spans="1:14" ht="219.95" customHeight="1">
      <c r="A14" s="45" t="s">
        <v>83</v>
      </c>
      <c r="B14" s="26" t="s">
        <v>84</v>
      </c>
      <c r="C14" s="26" t="s">
        <v>16</v>
      </c>
      <c r="D14" s="35"/>
      <c r="E14" s="36"/>
      <c r="F14" s="34"/>
      <c r="G14" s="23" t="s">
        <v>127</v>
      </c>
      <c r="H14" s="23"/>
      <c r="I14" s="23" t="s">
        <v>126</v>
      </c>
      <c r="J14" s="28"/>
      <c r="K14" s="48" t="s">
        <v>189</v>
      </c>
      <c r="L14" s="29">
        <v>0</v>
      </c>
      <c r="M14" s="30">
        <v>9</v>
      </c>
      <c r="N14" s="31">
        <f t="shared" si="0"/>
        <v>0</v>
      </c>
    </row>
    <row r="15" spans="1:14" ht="219.95" customHeight="1">
      <c r="A15" s="45" t="s">
        <v>196</v>
      </c>
      <c r="B15" s="26" t="s">
        <v>84</v>
      </c>
      <c r="C15" s="26" t="s">
        <v>16</v>
      </c>
      <c r="D15" s="35"/>
      <c r="E15" s="36"/>
      <c r="F15" s="34"/>
      <c r="G15" s="23" t="s">
        <v>127</v>
      </c>
      <c r="H15" s="23"/>
      <c r="I15" s="23" t="s">
        <v>126</v>
      </c>
      <c r="J15" s="28"/>
      <c r="K15" s="47" t="s">
        <v>199</v>
      </c>
      <c r="L15" s="29">
        <v>0</v>
      </c>
      <c r="M15" s="30">
        <v>3</v>
      </c>
      <c r="N15" s="31">
        <f t="shared" si="0"/>
        <v>0</v>
      </c>
    </row>
    <row r="16" spans="1:14" ht="219.95" customHeight="1">
      <c r="A16" s="45" t="s">
        <v>197</v>
      </c>
      <c r="B16" s="26" t="s">
        <v>84</v>
      </c>
      <c r="C16" s="26" t="s">
        <v>16</v>
      </c>
      <c r="D16" s="35"/>
      <c r="E16" s="36"/>
      <c r="F16" s="34"/>
      <c r="G16" s="23" t="s">
        <v>127</v>
      </c>
      <c r="H16" s="23"/>
      <c r="I16" s="23" t="s">
        <v>126</v>
      </c>
      <c r="J16" s="28"/>
      <c r="K16" s="47" t="s">
        <v>198</v>
      </c>
      <c r="L16" s="29">
        <v>0</v>
      </c>
      <c r="M16" s="30">
        <v>1</v>
      </c>
      <c r="N16" s="31">
        <f t="shared" si="0"/>
        <v>0</v>
      </c>
    </row>
    <row r="17" spans="1:14" ht="219.95" customHeight="1">
      <c r="A17" s="45" t="s">
        <v>78</v>
      </c>
      <c r="B17" s="26" t="s">
        <v>85</v>
      </c>
      <c r="C17" s="26" t="s">
        <v>65</v>
      </c>
      <c r="D17" s="35"/>
      <c r="E17" s="36"/>
      <c r="F17" s="34"/>
      <c r="G17" s="23" t="s">
        <v>127</v>
      </c>
      <c r="H17" s="23"/>
      <c r="I17" s="23" t="s">
        <v>128</v>
      </c>
      <c r="J17" s="28"/>
      <c r="K17" s="47" t="s">
        <v>190</v>
      </c>
      <c r="L17" s="29">
        <v>0</v>
      </c>
      <c r="M17" s="30">
        <v>1</v>
      </c>
      <c r="N17" s="31">
        <v>0</v>
      </c>
    </row>
    <row r="18" spans="1:14" ht="300" customHeight="1">
      <c r="A18" s="45" t="s">
        <v>191</v>
      </c>
      <c r="B18" s="26" t="s">
        <v>192</v>
      </c>
      <c r="C18" s="26" t="s">
        <v>121</v>
      </c>
      <c r="D18" s="35"/>
      <c r="E18" s="36"/>
      <c r="F18" s="34"/>
      <c r="G18" s="23" t="s">
        <v>127</v>
      </c>
      <c r="H18" s="23"/>
      <c r="I18" s="23" t="s">
        <v>126</v>
      </c>
      <c r="J18" s="28"/>
      <c r="K18" s="46" t="s">
        <v>195</v>
      </c>
      <c r="L18" s="29">
        <v>0</v>
      </c>
      <c r="M18" s="30">
        <v>3</v>
      </c>
      <c r="N18" s="31">
        <f t="shared" ref="N18:N19" si="1">L18*M18</f>
        <v>0</v>
      </c>
    </row>
    <row r="19" spans="1:14" ht="300" customHeight="1">
      <c r="A19" s="45" t="s">
        <v>193</v>
      </c>
      <c r="B19" s="26" t="s">
        <v>194</v>
      </c>
      <c r="C19" s="26" t="s">
        <v>121</v>
      </c>
      <c r="D19" s="35"/>
      <c r="E19" s="36"/>
      <c r="F19" s="34"/>
      <c r="G19" s="23" t="s">
        <v>127</v>
      </c>
      <c r="H19" s="23"/>
      <c r="I19" s="23" t="s">
        <v>126</v>
      </c>
      <c r="J19" s="28"/>
      <c r="K19" s="46" t="s">
        <v>195</v>
      </c>
      <c r="L19" s="29">
        <v>0</v>
      </c>
      <c r="M19" s="30">
        <v>5</v>
      </c>
      <c r="N19" s="31">
        <f t="shared" si="1"/>
        <v>0</v>
      </c>
    </row>
    <row r="20" spans="1:14" ht="39.950000000000003" customHeight="1">
      <c r="A20" s="64" t="s">
        <v>29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</row>
    <row r="21" spans="1:14" ht="130.5" customHeight="1">
      <c r="A21" s="45" t="s">
        <v>31</v>
      </c>
      <c r="B21" s="25" t="s">
        <v>55</v>
      </c>
      <c r="C21" s="26" t="s">
        <v>86</v>
      </c>
      <c r="D21" s="27"/>
      <c r="E21" s="36"/>
      <c r="F21" s="36"/>
      <c r="G21" s="23"/>
      <c r="H21" s="23"/>
      <c r="I21" s="23"/>
      <c r="J21" s="28"/>
      <c r="K21" s="23" t="s">
        <v>129</v>
      </c>
      <c r="L21" s="29">
        <v>0</v>
      </c>
      <c r="M21" s="30">
        <v>68</v>
      </c>
      <c r="N21" s="31"/>
    </row>
    <row r="22" spans="1:14" ht="130.5" customHeight="1">
      <c r="A22" s="45" t="s">
        <v>32</v>
      </c>
      <c r="B22" s="26" t="s">
        <v>130</v>
      </c>
      <c r="C22" s="26" t="s">
        <v>123</v>
      </c>
      <c r="D22" s="27"/>
      <c r="E22" s="36"/>
      <c r="F22" s="36"/>
      <c r="G22" s="23"/>
      <c r="H22" s="33"/>
      <c r="I22" s="23"/>
      <c r="J22" s="28"/>
      <c r="K22" s="23" t="s">
        <v>142</v>
      </c>
      <c r="L22" s="29">
        <v>0</v>
      </c>
      <c r="M22" s="30">
        <v>77</v>
      </c>
      <c r="N22" s="31">
        <f t="shared" ref="N22:N40" si="2">L22*M22</f>
        <v>0</v>
      </c>
    </row>
    <row r="23" spans="1:14" ht="130.5" customHeight="1">
      <c r="A23" s="45" t="s">
        <v>33</v>
      </c>
      <c r="B23" s="26" t="s">
        <v>131</v>
      </c>
      <c r="C23" s="26" t="s">
        <v>58</v>
      </c>
      <c r="D23" s="27"/>
      <c r="E23" s="36"/>
      <c r="F23" s="36"/>
      <c r="G23" s="23"/>
      <c r="H23" s="33"/>
      <c r="I23" s="23"/>
      <c r="J23" s="28"/>
      <c r="K23" s="23" t="s">
        <v>143</v>
      </c>
      <c r="L23" s="29">
        <v>0</v>
      </c>
      <c r="M23" s="30">
        <v>50</v>
      </c>
      <c r="N23" s="31">
        <f t="shared" si="2"/>
        <v>0</v>
      </c>
    </row>
    <row r="24" spans="1:14" ht="130.5" customHeight="1">
      <c r="A24" s="45" t="s">
        <v>34</v>
      </c>
      <c r="B24" s="26" t="s">
        <v>56</v>
      </c>
      <c r="C24" s="26" t="s">
        <v>65</v>
      </c>
      <c r="D24" s="27"/>
      <c r="E24" s="36"/>
      <c r="F24" s="36"/>
      <c r="G24" s="23"/>
      <c r="H24" s="33"/>
      <c r="I24" s="33"/>
      <c r="J24" s="28"/>
      <c r="K24" s="23" t="s">
        <v>144</v>
      </c>
      <c r="L24" s="29">
        <v>0</v>
      </c>
      <c r="M24" s="30">
        <v>112</v>
      </c>
      <c r="N24" s="31">
        <f t="shared" si="2"/>
        <v>0</v>
      </c>
    </row>
    <row r="25" spans="1:14" ht="130.5" customHeight="1">
      <c r="A25" s="45" t="s">
        <v>63</v>
      </c>
      <c r="B25" s="26" t="s">
        <v>132</v>
      </c>
      <c r="C25" s="26" t="s">
        <v>140</v>
      </c>
      <c r="D25" s="27"/>
      <c r="E25" s="36"/>
      <c r="F25" s="36"/>
      <c r="G25" s="23"/>
      <c r="H25" s="23"/>
      <c r="I25" s="33"/>
      <c r="J25" s="28"/>
      <c r="K25" s="23" t="s">
        <v>145</v>
      </c>
      <c r="L25" s="29">
        <v>0</v>
      </c>
      <c r="M25" s="30">
        <v>11</v>
      </c>
      <c r="N25" s="31">
        <f t="shared" si="2"/>
        <v>0</v>
      </c>
    </row>
    <row r="26" spans="1:14" ht="130.5" customHeight="1">
      <c r="A26" s="45" t="s">
        <v>64</v>
      </c>
      <c r="B26" s="26" t="s">
        <v>43</v>
      </c>
      <c r="C26" s="26" t="s">
        <v>140</v>
      </c>
      <c r="D26" s="27"/>
      <c r="E26" s="36"/>
      <c r="F26" s="36"/>
      <c r="G26" s="23"/>
      <c r="H26" s="23"/>
      <c r="I26" s="33"/>
      <c r="J26" s="28"/>
      <c r="K26" s="23" t="s">
        <v>146</v>
      </c>
      <c r="L26" s="29">
        <v>0</v>
      </c>
      <c r="M26" s="30">
        <v>18</v>
      </c>
      <c r="N26" s="31">
        <f t="shared" si="2"/>
        <v>0</v>
      </c>
    </row>
    <row r="27" spans="1:14" ht="130.5" customHeight="1">
      <c r="A27" s="45" t="s">
        <v>35</v>
      </c>
      <c r="B27" s="26" t="s">
        <v>67</v>
      </c>
      <c r="C27" s="26" t="s">
        <v>122</v>
      </c>
      <c r="D27" s="35"/>
      <c r="E27" s="36"/>
      <c r="F27" s="36"/>
      <c r="G27" s="23"/>
      <c r="H27" s="23"/>
      <c r="I27" s="23"/>
      <c r="J27" s="28"/>
      <c r="K27" s="23" t="s">
        <v>147</v>
      </c>
      <c r="L27" s="29">
        <v>0</v>
      </c>
      <c r="M27" s="30">
        <v>4</v>
      </c>
      <c r="N27" s="31">
        <f t="shared" si="2"/>
        <v>0</v>
      </c>
    </row>
    <row r="28" spans="1:14" ht="130.5" customHeight="1">
      <c r="A28" s="45" t="s">
        <v>117</v>
      </c>
      <c r="B28" s="26" t="s">
        <v>61</v>
      </c>
      <c r="C28" s="26" t="s">
        <v>65</v>
      </c>
      <c r="D28" s="27"/>
      <c r="E28" s="34"/>
      <c r="F28" s="34"/>
      <c r="G28" s="23"/>
      <c r="H28" s="23"/>
      <c r="I28" s="23"/>
      <c r="J28" s="28"/>
      <c r="K28" s="23" t="s">
        <v>148</v>
      </c>
      <c r="L28" s="29">
        <v>0</v>
      </c>
      <c r="M28" s="30">
        <v>7</v>
      </c>
      <c r="N28" s="31">
        <f t="shared" si="2"/>
        <v>0</v>
      </c>
    </row>
    <row r="29" spans="1:14" ht="130.5" customHeight="1">
      <c r="A29" s="45" t="s">
        <v>66</v>
      </c>
      <c r="B29" s="26" t="s">
        <v>61</v>
      </c>
      <c r="C29" s="26" t="s">
        <v>65</v>
      </c>
      <c r="D29" s="27"/>
      <c r="E29" s="36"/>
      <c r="F29" s="36"/>
      <c r="G29" s="23"/>
      <c r="H29" s="23"/>
      <c r="I29" s="23"/>
      <c r="J29" s="28"/>
      <c r="K29" s="23" t="s">
        <v>148</v>
      </c>
      <c r="L29" s="29">
        <v>0</v>
      </c>
      <c r="M29" s="30">
        <v>2</v>
      </c>
      <c r="N29" s="31">
        <f t="shared" si="2"/>
        <v>0</v>
      </c>
    </row>
    <row r="30" spans="1:14" ht="130.5" customHeight="1">
      <c r="A30" s="45" t="s">
        <v>36</v>
      </c>
      <c r="B30" s="26" t="s">
        <v>87</v>
      </c>
      <c r="C30" s="26" t="s">
        <v>141</v>
      </c>
      <c r="D30" s="27"/>
      <c r="E30" s="36"/>
      <c r="F30" s="36"/>
      <c r="G30" s="23"/>
      <c r="H30" s="23"/>
      <c r="I30" s="23"/>
      <c r="J30" s="28"/>
      <c r="K30" s="23" t="s">
        <v>149</v>
      </c>
      <c r="L30" s="29">
        <v>0</v>
      </c>
      <c r="M30" s="30">
        <v>1</v>
      </c>
      <c r="N30" s="31">
        <f t="shared" si="2"/>
        <v>0</v>
      </c>
    </row>
    <row r="31" spans="1:14" ht="130.5" customHeight="1">
      <c r="A31" s="45" t="s">
        <v>118</v>
      </c>
      <c r="B31" s="26" t="s">
        <v>88</v>
      </c>
      <c r="C31" s="26" t="s">
        <v>122</v>
      </c>
      <c r="D31" s="35"/>
      <c r="E31" s="36"/>
      <c r="F31" s="36"/>
      <c r="G31" s="23"/>
      <c r="H31" s="23"/>
      <c r="I31" s="23"/>
      <c r="J31" s="28"/>
      <c r="K31" s="23" t="s">
        <v>149</v>
      </c>
      <c r="L31" s="29">
        <v>0</v>
      </c>
      <c r="M31" s="30">
        <v>1</v>
      </c>
      <c r="N31" s="31">
        <f t="shared" si="2"/>
        <v>0</v>
      </c>
    </row>
    <row r="32" spans="1:14" ht="130.5" customHeight="1">
      <c r="A32" s="45" t="s">
        <v>37</v>
      </c>
      <c r="B32" s="26" t="s">
        <v>125</v>
      </c>
      <c r="C32" s="26" t="s">
        <v>141</v>
      </c>
      <c r="D32" s="27"/>
      <c r="E32" s="36"/>
      <c r="F32" s="36"/>
      <c r="G32" s="23"/>
      <c r="H32" s="33"/>
      <c r="I32" s="23"/>
      <c r="J32" s="28"/>
      <c r="K32" s="23" t="s">
        <v>149</v>
      </c>
      <c r="L32" s="29">
        <v>0</v>
      </c>
      <c r="M32" s="30">
        <v>1</v>
      </c>
      <c r="N32" s="31">
        <f t="shared" si="2"/>
        <v>0</v>
      </c>
    </row>
    <row r="33" spans="1:14" ht="130.5" customHeight="1">
      <c r="A33" s="45" t="s">
        <v>38</v>
      </c>
      <c r="B33" s="26" t="s">
        <v>133</v>
      </c>
      <c r="C33" s="26" t="s">
        <v>124</v>
      </c>
      <c r="D33" s="27"/>
      <c r="E33" s="34"/>
      <c r="F33" s="36"/>
      <c r="G33" s="23"/>
      <c r="H33" s="23"/>
      <c r="I33" s="26"/>
      <c r="J33" s="28"/>
      <c r="K33" s="23" t="s">
        <v>149</v>
      </c>
      <c r="L33" s="29">
        <v>0</v>
      </c>
      <c r="M33" s="30">
        <v>1</v>
      </c>
      <c r="N33" s="31">
        <f t="shared" si="2"/>
        <v>0</v>
      </c>
    </row>
    <row r="34" spans="1:14" ht="130.5" customHeight="1">
      <c r="A34" s="45" t="s">
        <v>39</v>
      </c>
      <c r="B34" s="26" t="s">
        <v>134</v>
      </c>
      <c r="C34" s="26" t="s">
        <v>123</v>
      </c>
      <c r="D34" s="27"/>
      <c r="E34" s="36"/>
      <c r="F34" s="36"/>
      <c r="G34" s="23"/>
      <c r="H34" s="23"/>
      <c r="I34" s="23"/>
      <c r="J34" s="28"/>
      <c r="K34" s="23" t="s">
        <v>150</v>
      </c>
      <c r="L34" s="29">
        <v>0</v>
      </c>
      <c r="M34" s="30">
        <v>14</v>
      </c>
      <c r="N34" s="31">
        <f t="shared" si="2"/>
        <v>0</v>
      </c>
    </row>
    <row r="35" spans="1:14" ht="130.5" customHeight="1">
      <c r="A35" s="37" t="s">
        <v>40</v>
      </c>
      <c r="B35" s="38" t="s">
        <v>89</v>
      </c>
      <c r="C35" s="26" t="s">
        <v>120</v>
      </c>
      <c r="D35" s="27"/>
      <c r="E35" s="36"/>
      <c r="F35" s="36"/>
      <c r="G35" s="23"/>
      <c r="H35" s="23"/>
      <c r="I35" s="23"/>
      <c r="J35" s="28"/>
      <c r="K35" s="23" t="s">
        <v>149</v>
      </c>
      <c r="L35" s="29">
        <v>0</v>
      </c>
      <c r="M35" s="30">
        <v>2</v>
      </c>
      <c r="N35" s="31">
        <f t="shared" si="2"/>
        <v>0</v>
      </c>
    </row>
    <row r="36" spans="1:14" ht="130.5" customHeight="1">
      <c r="A36" s="45" t="s">
        <v>57</v>
      </c>
      <c r="B36" s="26" t="s">
        <v>89</v>
      </c>
      <c r="C36" s="26" t="s">
        <v>120</v>
      </c>
      <c r="D36" s="35"/>
      <c r="E36" s="36"/>
      <c r="F36" s="36"/>
      <c r="G36" s="23"/>
      <c r="H36" s="23"/>
      <c r="I36" s="23"/>
      <c r="J36" s="28"/>
      <c r="K36" s="23" t="s">
        <v>149</v>
      </c>
      <c r="L36" s="29">
        <v>0</v>
      </c>
      <c r="M36" s="30">
        <v>2</v>
      </c>
      <c r="N36" s="31">
        <f t="shared" si="2"/>
        <v>0</v>
      </c>
    </row>
    <row r="37" spans="1:14" ht="130.5" customHeight="1">
      <c r="A37" s="45" t="s">
        <v>41</v>
      </c>
      <c r="B37" s="26" t="s">
        <v>90</v>
      </c>
      <c r="C37" s="26" t="s">
        <v>65</v>
      </c>
      <c r="D37" s="35"/>
      <c r="E37" s="36"/>
      <c r="F37" s="36"/>
      <c r="G37" s="23"/>
      <c r="H37" s="23"/>
      <c r="I37" s="23"/>
      <c r="J37" s="28"/>
      <c r="K37" s="23" t="s">
        <v>149</v>
      </c>
      <c r="L37" s="29">
        <v>0</v>
      </c>
      <c r="M37" s="30">
        <v>1</v>
      </c>
      <c r="N37" s="31">
        <f t="shared" si="2"/>
        <v>0</v>
      </c>
    </row>
    <row r="38" spans="1:14" ht="130.5" customHeight="1">
      <c r="A38" s="45" t="s">
        <v>42</v>
      </c>
      <c r="B38" s="26" t="s">
        <v>135</v>
      </c>
      <c r="C38" s="26" t="s">
        <v>119</v>
      </c>
      <c r="D38" s="35"/>
      <c r="E38" s="36"/>
      <c r="F38" s="36"/>
      <c r="G38" s="23"/>
      <c r="H38" s="23"/>
      <c r="I38" s="23"/>
      <c r="J38" s="28"/>
      <c r="K38" s="23" t="s">
        <v>151</v>
      </c>
      <c r="L38" s="29">
        <v>0</v>
      </c>
      <c r="M38" s="30">
        <v>50</v>
      </c>
      <c r="N38" s="31">
        <f t="shared" si="2"/>
        <v>0</v>
      </c>
    </row>
    <row r="39" spans="1:14" ht="130.5" customHeight="1">
      <c r="A39" s="45" t="s">
        <v>136</v>
      </c>
      <c r="B39" s="26" t="s">
        <v>137</v>
      </c>
      <c r="C39" s="26" t="s">
        <v>58</v>
      </c>
      <c r="D39" s="35"/>
      <c r="E39" s="36"/>
      <c r="F39" s="36"/>
      <c r="G39" s="23"/>
      <c r="H39" s="23"/>
      <c r="I39" s="23"/>
      <c r="J39" s="28"/>
      <c r="K39" s="23" t="s">
        <v>152</v>
      </c>
      <c r="L39" s="29">
        <v>0</v>
      </c>
      <c r="M39" s="30">
        <v>6</v>
      </c>
      <c r="N39" s="31">
        <f t="shared" si="2"/>
        <v>0</v>
      </c>
    </row>
    <row r="40" spans="1:14" ht="130.5" customHeight="1">
      <c r="A40" s="45" t="s">
        <v>138</v>
      </c>
      <c r="B40" s="26" t="s">
        <v>139</v>
      </c>
      <c r="C40" s="26" t="s">
        <v>65</v>
      </c>
      <c r="D40" s="35"/>
      <c r="E40" s="36"/>
      <c r="F40" s="36"/>
      <c r="G40" s="23"/>
      <c r="H40" s="23"/>
      <c r="I40" s="23"/>
      <c r="J40" s="28"/>
      <c r="K40" s="23" t="s">
        <v>149</v>
      </c>
      <c r="L40" s="29">
        <v>0</v>
      </c>
      <c r="M40" s="30">
        <v>2</v>
      </c>
      <c r="N40" s="31">
        <f t="shared" si="2"/>
        <v>0</v>
      </c>
    </row>
    <row r="41" spans="1:14" ht="39.950000000000003" customHeight="1">
      <c r="A41" s="70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1"/>
    </row>
    <row r="42" spans="1:14" ht="130.5" customHeight="1">
      <c r="A42" s="24" t="s">
        <v>44</v>
      </c>
      <c r="B42" s="26" t="s">
        <v>91</v>
      </c>
      <c r="C42" s="26" t="s">
        <v>76</v>
      </c>
      <c r="D42" s="27"/>
      <c r="E42" s="36"/>
      <c r="F42" s="36"/>
      <c r="G42" s="23"/>
      <c r="H42" s="23"/>
      <c r="I42" s="23"/>
      <c r="J42" s="28"/>
      <c r="K42" s="23" t="s">
        <v>153</v>
      </c>
      <c r="L42" s="29">
        <v>0</v>
      </c>
      <c r="M42" s="30">
        <v>3</v>
      </c>
      <c r="N42" s="31">
        <f>L42*M42</f>
        <v>0</v>
      </c>
    </row>
    <row r="43" spans="1:14" ht="130.5" customHeight="1">
      <c r="A43" s="24" t="s">
        <v>45</v>
      </c>
      <c r="B43" s="26" t="s">
        <v>92</v>
      </c>
      <c r="C43" s="26" t="s">
        <v>76</v>
      </c>
      <c r="D43" s="27"/>
      <c r="E43" s="36"/>
      <c r="F43" s="36"/>
      <c r="G43" s="23"/>
      <c r="H43" s="33"/>
      <c r="I43" s="23"/>
      <c r="J43" s="28"/>
      <c r="K43" s="23" t="s">
        <v>153</v>
      </c>
      <c r="L43" s="29">
        <v>0</v>
      </c>
      <c r="M43" s="30">
        <v>1</v>
      </c>
      <c r="N43" s="31">
        <f>L43*M43</f>
        <v>0</v>
      </c>
    </row>
    <row r="44" spans="1:14" ht="130.5" customHeight="1">
      <c r="A44" s="45" t="s">
        <v>111</v>
      </c>
      <c r="B44" s="26" t="s">
        <v>159</v>
      </c>
      <c r="C44" s="26" t="s">
        <v>76</v>
      </c>
      <c r="D44" s="27"/>
      <c r="E44" s="36"/>
      <c r="F44" s="36"/>
      <c r="G44" s="23"/>
      <c r="H44" s="33"/>
      <c r="I44" s="23"/>
      <c r="J44" s="28"/>
      <c r="K44" s="23"/>
      <c r="L44" s="29">
        <v>0</v>
      </c>
      <c r="M44" s="30">
        <v>1</v>
      </c>
      <c r="N44" s="31">
        <f>L44*M44</f>
        <v>0</v>
      </c>
    </row>
    <row r="45" spans="1:14" ht="130.5" customHeight="1">
      <c r="A45" s="45" t="s">
        <v>70</v>
      </c>
      <c r="B45" s="26" t="s">
        <v>159</v>
      </c>
      <c r="C45" s="26" t="s">
        <v>76</v>
      </c>
      <c r="D45" s="27"/>
      <c r="E45" s="36"/>
      <c r="F45" s="36"/>
      <c r="G45" s="23"/>
      <c r="H45" s="33"/>
      <c r="I45" s="23"/>
      <c r="J45" s="28"/>
      <c r="K45" s="23"/>
      <c r="L45" s="29">
        <v>0</v>
      </c>
      <c r="M45" s="30">
        <v>1</v>
      </c>
      <c r="N45" s="31">
        <f>L45*M45</f>
        <v>0</v>
      </c>
    </row>
    <row r="46" spans="1:14" ht="130.5" customHeight="1">
      <c r="A46" s="45" t="s">
        <v>46</v>
      </c>
      <c r="B46" s="26" t="s">
        <v>160</v>
      </c>
      <c r="C46" s="26" t="s">
        <v>76</v>
      </c>
      <c r="D46" s="27"/>
      <c r="E46" s="36"/>
      <c r="F46" s="36"/>
      <c r="G46" s="23"/>
      <c r="H46" s="33"/>
      <c r="I46" s="23"/>
      <c r="J46" s="28"/>
      <c r="K46" s="23" t="s">
        <v>154</v>
      </c>
      <c r="L46" s="29">
        <v>0</v>
      </c>
      <c r="M46" s="30">
        <v>5</v>
      </c>
      <c r="N46" s="31">
        <f t="shared" ref="N46:N61" si="3">L46*M46</f>
        <v>0</v>
      </c>
    </row>
    <row r="47" spans="1:14" ht="130.5" customHeight="1">
      <c r="A47" s="45" t="s">
        <v>112</v>
      </c>
      <c r="B47" s="26" t="s">
        <v>59</v>
      </c>
      <c r="C47" s="26" t="s">
        <v>76</v>
      </c>
      <c r="D47" s="27"/>
      <c r="E47" s="36"/>
      <c r="F47" s="36"/>
      <c r="G47" s="23"/>
      <c r="H47" s="23"/>
      <c r="I47" s="23"/>
      <c r="J47" s="28"/>
      <c r="K47" s="23"/>
      <c r="L47" s="29">
        <v>0</v>
      </c>
      <c r="M47" s="30">
        <v>1</v>
      </c>
      <c r="N47" s="31">
        <f t="shared" si="3"/>
        <v>0</v>
      </c>
    </row>
    <row r="48" spans="1:14" ht="130.5" customHeight="1">
      <c r="A48" s="45" t="s">
        <v>47</v>
      </c>
      <c r="B48" s="26" t="s">
        <v>161</v>
      </c>
      <c r="C48" s="26" t="s">
        <v>140</v>
      </c>
      <c r="D48" s="27"/>
      <c r="E48" s="36"/>
      <c r="F48" s="36"/>
      <c r="G48" s="23"/>
      <c r="H48" s="33"/>
      <c r="I48" s="23"/>
      <c r="J48" s="28"/>
      <c r="K48" s="23" t="s">
        <v>155</v>
      </c>
      <c r="L48" s="29">
        <v>0</v>
      </c>
      <c r="M48" s="30">
        <v>4</v>
      </c>
      <c r="N48" s="31">
        <f t="shared" si="3"/>
        <v>0</v>
      </c>
    </row>
    <row r="49" spans="1:14" ht="130.5" customHeight="1">
      <c r="A49" s="45" t="s">
        <v>71</v>
      </c>
      <c r="B49" s="26" t="s">
        <v>162</v>
      </c>
      <c r="C49" s="26" t="s">
        <v>122</v>
      </c>
      <c r="D49" s="27"/>
      <c r="E49" s="36"/>
      <c r="F49" s="36"/>
      <c r="G49" s="23"/>
      <c r="H49" s="33"/>
      <c r="I49" s="33"/>
      <c r="J49" s="28"/>
      <c r="K49" s="23" t="s">
        <v>155</v>
      </c>
      <c r="L49" s="29">
        <v>0</v>
      </c>
      <c r="M49" s="30">
        <v>2</v>
      </c>
      <c r="N49" s="31">
        <f t="shared" si="3"/>
        <v>0</v>
      </c>
    </row>
    <row r="50" spans="1:14" ht="130.5" customHeight="1">
      <c r="A50" s="45" t="s">
        <v>72</v>
      </c>
      <c r="B50" s="26" t="s">
        <v>163</v>
      </c>
      <c r="C50" s="26" t="s">
        <v>76</v>
      </c>
      <c r="D50" s="27"/>
      <c r="E50" s="36"/>
      <c r="F50" s="36"/>
      <c r="G50" s="23"/>
      <c r="H50" s="33"/>
      <c r="I50" s="33"/>
      <c r="J50" s="28"/>
      <c r="K50" s="23" t="s">
        <v>156</v>
      </c>
      <c r="L50" s="29">
        <v>0</v>
      </c>
      <c r="M50" s="30">
        <v>1</v>
      </c>
      <c r="N50" s="31">
        <f t="shared" si="3"/>
        <v>0</v>
      </c>
    </row>
    <row r="51" spans="1:14" ht="130.5" customHeight="1">
      <c r="A51" s="45" t="s">
        <v>48</v>
      </c>
      <c r="B51" s="26" t="s">
        <v>164</v>
      </c>
      <c r="C51" s="26" t="s">
        <v>121</v>
      </c>
      <c r="D51" s="27"/>
      <c r="E51" s="36"/>
      <c r="F51" s="36"/>
      <c r="G51" s="23"/>
      <c r="H51" s="33"/>
      <c r="I51" s="23"/>
      <c r="J51" s="28"/>
      <c r="K51" s="23" t="s">
        <v>154</v>
      </c>
      <c r="L51" s="29">
        <v>0</v>
      </c>
      <c r="M51" s="30">
        <v>7</v>
      </c>
      <c r="N51" s="31">
        <f t="shared" si="3"/>
        <v>0</v>
      </c>
    </row>
    <row r="52" spans="1:14" ht="130.5" customHeight="1">
      <c r="A52" s="45" t="s">
        <v>49</v>
      </c>
      <c r="B52" s="26" t="s">
        <v>59</v>
      </c>
      <c r="C52" s="26" t="s">
        <v>76</v>
      </c>
      <c r="D52" s="27"/>
      <c r="E52" s="36"/>
      <c r="F52" s="36"/>
      <c r="G52" s="23"/>
      <c r="H52" s="23"/>
      <c r="I52" s="33"/>
      <c r="J52" s="28"/>
      <c r="K52" s="23"/>
      <c r="L52" s="29">
        <v>0</v>
      </c>
      <c r="M52" s="30">
        <v>1</v>
      </c>
      <c r="N52" s="31">
        <f t="shared" si="3"/>
        <v>0</v>
      </c>
    </row>
    <row r="53" spans="1:14" ht="130.5" customHeight="1">
      <c r="A53" s="45" t="s">
        <v>73</v>
      </c>
      <c r="B53" s="26" t="s">
        <v>59</v>
      </c>
      <c r="C53" s="26" t="s">
        <v>76</v>
      </c>
      <c r="D53" s="27"/>
      <c r="E53" s="36"/>
      <c r="F53" s="36"/>
      <c r="G53" s="23"/>
      <c r="H53" s="23"/>
      <c r="I53" s="33"/>
      <c r="J53" s="28"/>
      <c r="K53" s="23" t="s">
        <v>154</v>
      </c>
      <c r="L53" s="29">
        <v>0</v>
      </c>
      <c r="M53" s="30">
        <v>1</v>
      </c>
      <c r="N53" s="31">
        <f t="shared" si="3"/>
        <v>0</v>
      </c>
    </row>
    <row r="54" spans="1:14" ht="130.5" customHeight="1">
      <c r="A54" s="45" t="s">
        <v>113</v>
      </c>
      <c r="B54" s="26" t="s">
        <v>59</v>
      </c>
      <c r="C54" s="26" t="s">
        <v>76</v>
      </c>
      <c r="D54" s="27"/>
      <c r="E54" s="36"/>
      <c r="F54" s="36"/>
      <c r="G54" s="23"/>
      <c r="H54" s="33"/>
      <c r="I54" s="23"/>
      <c r="J54" s="28"/>
      <c r="K54" s="23" t="s">
        <v>154</v>
      </c>
      <c r="L54" s="29">
        <v>0</v>
      </c>
      <c r="M54" s="30">
        <v>1</v>
      </c>
      <c r="N54" s="31">
        <f t="shared" si="3"/>
        <v>0</v>
      </c>
    </row>
    <row r="55" spans="1:14" ht="130.5" customHeight="1">
      <c r="A55" s="45" t="s">
        <v>114</v>
      </c>
      <c r="B55" s="26" t="s">
        <v>165</v>
      </c>
      <c r="C55" s="26" t="s">
        <v>168</v>
      </c>
      <c r="D55" s="27"/>
      <c r="E55" s="36"/>
      <c r="F55" s="36"/>
      <c r="G55" s="23"/>
      <c r="H55" s="23"/>
      <c r="I55" s="23"/>
      <c r="J55" s="28"/>
      <c r="K55" s="23" t="s">
        <v>153</v>
      </c>
      <c r="L55" s="29">
        <v>0</v>
      </c>
      <c r="M55" s="30">
        <v>1</v>
      </c>
      <c r="N55" s="31">
        <f t="shared" si="3"/>
        <v>0</v>
      </c>
    </row>
    <row r="56" spans="1:14" ht="130.5" customHeight="1">
      <c r="A56" s="45" t="s">
        <v>115</v>
      </c>
      <c r="B56" s="26" t="s">
        <v>93</v>
      </c>
      <c r="C56" s="26" t="s">
        <v>140</v>
      </c>
      <c r="D56" s="27"/>
      <c r="E56" s="36"/>
      <c r="F56" s="36"/>
      <c r="G56" s="23"/>
      <c r="H56" s="23"/>
      <c r="I56" s="23"/>
      <c r="J56" s="28"/>
      <c r="K56" s="23" t="s">
        <v>154</v>
      </c>
      <c r="L56" s="29">
        <v>0</v>
      </c>
      <c r="M56" s="30">
        <v>2</v>
      </c>
      <c r="N56" s="31">
        <f t="shared" si="3"/>
        <v>0</v>
      </c>
    </row>
    <row r="57" spans="1:14" ht="130.5" customHeight="1">
      <c r="A57" s="45" t="s">
        <v>116</v>
      </c>
      <c r="B57" s="26" t="s">
        <v>94</v>
      </c>
      <c r="C57" s="26" t="s">
        <v>76</v>
      </c>
      <c r="D57" s="27"/>
      <c r="E57" s="36"/>
      <c r="F57" s="36"/>
      <c r="G57" s="23"/>
      <c r="H57" s="23"/>
      <c r="I57" s="23"/>
      <c r="J57" s="28"/>
      <c r="K57" s="23" t="s">
        <v>156</v>
      </c>
      <c r="L57" s="29">
        <v>0</v>
      </c>
      <c r="M57" s="30">
        <v>1</v>
      </c>
      <c r="N57" s="31">
        <f t="shared" si="3"/>
        <v>0</v>
      </c>
    </row>
    <row r="58" spans="1:14" ht="130.5" customHeight="1">
      <c r="A58" s="45" t="s">
        <v>74</v>
      </c>
      <c r="B58" s="26" t="s">
        <v>166</v>
      </c>
      <c r="C58" s="26" t="s">
        <v>76</v>
      </c>
      <c r="D58" s="27"/>
      <c r="E58" s="36"/>
      <c r="F58" s="36"/>
      <c r="G58" s="23"/>
      <c r="H58" s="23"/>
      <c r="I58" s="23"/>
      <c r="J58" s="28"/>
      <c r="K58" s="23"/>
      <c r="L58" s="29">
        <v>0</v>
      </c>
      <c r="M58" s="30">
        <v>4</v>
      </c>
      <c r="N58" s="31">
        <f t="shared" si="3"/>
        <v>0</v>
      </c>
    </row>
    <row r="59" spans="1:14" ht="130.5" customHeight="1">
      <c r="A59" s="45" t="s">
        <v>68</v>
      </c>
      <c r="B59" s="26" t="s">
        <v>167</v>
      </c>
      <c r="C59" s="26" t="s">
        <v>119</v>
      </c>
      <c r="D59" s="27"/>
      <c r="E59" s="36"/>
      <c r="F59" s="36"/>
      <c r="G59" s="23"/>
      <c r="H59" s="23"/>
      <c r="I59" s="23"/>
      <c r="J59" s="28"/>
      <c r="K59" s="23" t="s">
        <v>157</v>
      </c>
      <c r="L59" s="29">
        <v>0</v>
      </c>
      <c r="M59" s="30">
        <v>25</v>
      </c>
      <c r="N59" s="31">
        <f t="shared" si="3"/>
        <v>0</v>
      </c>
    </row>
    <row r="60" spans="1:14" ht="130.5" customHeight="1">
      <c r="A60" s="45" t="s">
        <v>69</v>
      </c>
      <c r="B60" s="26" t="s">
        <v>158</v>
      </c>
      <c r="C60" s="26" t="s">
        <v>58</v>
      </c>
      <c r="D60" s="27"/>
      <c r="E60" s="36"/>
      <c r="F60" s="36"/>
      <c r="G60" s="23"/>
      <c r="H60" s="23"/>
      <c r="I60" s="23"/>
      <c r="J60" s="28"/>
      <c r="K60" s="23" t="s">
        <v>153</v>
      </c>
      <c r="L60" s="29">
        <v>0</v>
      </c>
      <c r="M60" s="30">
        <v>2</v>
      </c>
      <c r="N60" s="31">
        <f t="shared" si="3"/>
        <v>0</v>
      </c>
    </row>
    <row r="61" spans="1:14" ht="130.5" customHeight="1">
      <c r="A61" s="45" t="s">
        <v>116</v>
      </c>
      <c r="B61" s="26" t="s">
        <v>169</v>
      </c>
      <c r="C61" s="26" t="s">
        <v>76</v>
      </c>
      <c r="D61" s="27"/>
      <c r="E61" s="36"/>
      <c r="F61" s="36"/>
      <c r="G61" s="23"/>
      <c r="H61" s="23"/>
      <c r="I61" s="23"/>
      <c r="J61" s="28"/>
      <c r="K61" s="23" t="s">
        <v>156</v>
      </c>
      <c r="L61" s="29">
        <v>0</v>
      </c>
      <c r="M61" s="30">
        <v>1</v>
      </c>
      <c r="N61" s="31">
        <f t="shared" si="3"/>
        <v>0</v>
      </c>
    </row>
    <row r="62" spans="1:14" ht="39.950000000000003" customHeight="1">
      <c r="A62" s="70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71"/>
    </row>
    <row r="63" spans="1:14" ht="130.5" customHeight="1">
      <c r="A63" s="24" t="s">
        <v>50</v>
      </c>
      <c r="B63" s="26" t="s">
        <v>75</v>
      </c>
      <c r="C63" s="26" t="s">
        <v>76</v>
      </c>
      <c r="D63" s="27"/>
      <c r="E63" s="36"/>
      <c r="F63" s="36"/>
      <c r="G63" s="23"/>
      <c r="H63" s="23"/>
      <c r="I63" s="23"/>
      <c r="J63" s="28"/>
      <c r="K63" s="23" t="s">
        <v>126</v>
      </c>
      <c r="L63" s="29">
        <v>0</v>
      </c>
      <c r="M63" s="30">
        <v>3</v>
      </c>
      <c r="N63" s="31">
        <f>L63*M63</f>
        <v>0</v>
      </c>
    </row>
    <row r="64" spans="1:14" ht="130.5" customHeight="1">
      <c r="A64" s="24" t="s">
        <v>51</v>
      </c>
      <c r="B64" s="26" t="s">
        <v>75</v>
      </c>
      <c r="C64" s="26" t="s">
        <v>76</v>
      </c>
      <c r="D64" s="27"/>
      <c r="E64" s="36"/>
      <c r="F64" s="36"/>
      <c r="G64" s="23"/>
      <c r="H64" s="23"/>
      <c r="I64" s="23"/>
      <c r="J64" s="28"/>
      <c r="K64" s="23" t="s">
        <v>171</v>
      </c>
      <c r="L64" s="29">
        <v>0</v>
      </c>
      <c r="M64" s="30">
        <v>3</v>
      </c>
      <c r="N64" s="31">
        <f>L64*M64</f>
        <v>0</v>
      </c>
    </row>
    <row r="65" spans="1:14" ht="130.5" customHeight="1">
      <c r="A65" s="45" t="s">
        <v>52</v>
      </c>
      <c r="B65" s="26" t="s">
        <v>77</v>
      </c>
      <c r="C65" s="26" t="s">
        <v>76</v>
      </c>
      <c r="D65" s="27"/>
      <c r="E65" s="36"/>
      <c r="F65" s="36"/>
      <c r="G65" s="23"/>
      <c r="H65" s="23"/>
      <c r="I65" s="23"/>
      <c r="J65" s="28"/>
      <c r="K65" s="23" t="s">
        <v>172</v>
      </c>
      <c r="L65" s="29">
        <v>0</v>
      </c>
      <c r="M65" s="30">
        <v>10</v>
      </c>
      <c r="N65" s="31">
        <f>L65*M65</f>
        <v>0</v>
      </c>
    </row>
    <row r="66" spans="1:14" ht="130.5" customHeight="1">
      <c r="A66" s="45" t="s">
        <v>101</v>
      </c>
      <c r="B66" s="26" t="s">
        <v>95</v>
      </c>
      <c r="C66" s="26" t="s">
        <v>76</v>
      </c>
      <c r="D66" s="27"/>
      <c r="E66" s="36"/>
      <c r="F66" s="36"/>
      <c r="G66" s="23"/>
      <c r="H66" s="23"/>
      <c r="I66" s="23"/>
      <c r="J66" s="28"/>
      <c r="K66" s="23" t="s">
        <v>173</v>
      </c>
      <c r="L66" s="29">
        <v>0</v>
      </c>
      <c r="M66" s="30">
        <v>3</v>
      </c>
      <c r="N66" s="31">
        <f>L66*M66</f>
        <v>0</v>
      </c>
    </row>
    <row r="67" spans="1:14" ht="130.5" customHeight="1">
      <c r="A67" s="45" t="s">
        <v>102</v>
      </c>
      <c r="B67" s="26" t="s">
        <v>96</v>
      </c>
      <c r="C67" s="26" t="s">
        <v>76</v>
      </c>
      <c r="D67" s="27"/>
      <c r="E67" s="36"/>
      <c r="F67" s="36"/>
      <c r="G67" s="23"/>
      <c r="H67" s="23"/>
      <c r="I67" s="23"/>
      <c r="J67" s="28"/>
      <c r="K67" s="23" t="s">
        <v>174</v>
      </c>
      <c r="L67" s="29">
        <v>0</v>
      </c>
      <c r="M67" s="30">
        <v>3</v>
      </c>
      <c r="N67" s="31">
        <f t="shared" ref="N67:N76" si="4">L67</f>
        <v>0</v>
      </c>
    </row>
    <row r="68" spans="1:14" ht="130.5" customHeight="1">
      <c r="A68" s="45" t="s">
        <v>103</v>
      </c>
      <c r="B68" s="26" t="s">
        <v>97</v>
      </c>
      <c r="C68" s="26" t="s">
        <v>76</v>
      </c>
      <c r="D68" s="27"/>
      <c r="E68" s="36"/>
      <c r="F68" s="36"/>
      <c r="G68" s="23"/>
      <c r="H68" s="23"/>
      <c r="I68" s="23"/>
      <c r="J68" s="28"/>
      <c r="K68" s="23" t="s">
        <v>175</v>
      </c>
      <c r="L68" s="29">
        <v>0</v>
      </c>
      <c r="M68" s="30">
        <v>3</v>
      </c>
      <c r="N68" s="31">
        <f t="shared" si="4"/>
        <v>0</v>
      </c>
    </row>
    <row r="69" spans="1:14" ht="130.5" customHeight="1">
      <c r="A69" s="45" t="s">
        <v>104</v>
      </c>
      <c r="B69" s="26" t="s">
        <v>97</v>
      </c>
      <c r="C69" s="26" t="s">
        <v>76</v>
      </c>
      <c r="D69" s="27"/>
      <c r="E69" s="36"/>
      <c r="F69" s="36"/>
      <c r="G69" s="23"/>
      <c r="H69" s="23"/>
      <c r="I69" s="23"/>
      <c r="J69" s="28"/>
      <c r="K69" s="23" t="s">
        <v>176</v>
      </c>
      <c r="L69" s="29">
        <v>0</v>
      </c>
      <c r="M69" s="30">
        <v>3</v>
      </c>
      <c r="N69" s="31">
        <f t="shared" si="4"/>
        <v>0</v>
      </c>
    </row>
    <row r="70" spans="1:14" ht="130.5" customHeight="1">
      <c r="A70" s="45" t="s">
        <v>105</v>
      </c>
      <c r="B70" s="26" t="s">
        <v>98</v>
      </c>
      <c r="C70" s="26" t="s">
        <v>76</v>
      </c>
      <c r="D70" s="27"/>
      <c r="E70" s="36"/>
      <c r="F70" s="36"/>
      <c r="G70" s="23"/>
      <c r="H70" s="23"/>
      <c r="I70" s="23"/>
      <c r="J70" s="28"/>
      <c r="K70" s="23" t="s">
        <v>177</v>
      </c>
      <c r="L70" s="29">
        <v>0</v>
      </c>
      <c r="M70" s="30">
        <v>6</v>
      </c>
      <c r="N70" s="31">
        <f t="shared" si="4"/>
        <v>0</v>
      </c>
    </row>
    <row r="71" spans="1:14" ht="130.5" customHeight="1">
      <c r="A71" s="45" t="s">
        <v>106</v>
      </c>
      <c r="B71" s="26" t="s">
        <v>98</v>
      </c>
      <c r="C71" s="26" t="s">
        <v>76</v>
      </c>
      <c r="D71" s="27"/>
      <c r="E71" s="36"/>
      <c r="F71" s="36"/>
      <c r="G71" s="23"/>
      <c r="H71" s="23"/>
      <c r="I71" s="23"/>
      <c r="J71" s="28"/>
      <c r="K71" s="23" t="s">
        <v>178</v>
      </c>
      <c r="L71" s="29">
        <v>0</v>
      </c>
      <c r="M71" s="30">
        <v>4</v>
      </c>
      <c r="N71" s="31">
        <f t="shared" si="4"/>
        <v>0</v>
      </c>
    </row>
    <row r="72" spans="1:14" ht="130.5" customHeight="1">
      <c r="A72" s="45" t="s">
        <v>107</v>
      </c>
      <c r="B72" s="26" t="s">
        <v>98</v>
      </c>
      <c r="C72" s="26" t="s">
        <v>76</v>
      </c>
      <c r="D72" s="27"/>
      <c r="E72" s="36"/>
      <c r="F72" s="36"/>
      <c r="G72" s="23"/>
      <c r="H72" s="23"/>
      <c r="I72" s="23"/>
      <c r="J72" s="28"/>
      <c r="K72" s="23" t="s">
        <v>179</v>
      </c>
      <c r="L72" s="29">
        <v>0</v>
      </c>
      <c r="M72" s="30">
        <v>1</v>
      </c>
      <c r="N72" s="31">
        <f t="shared" si="4"/>
        <v>0</v>
      </c>
    </row>
    <row r="73" spans="1:14" ht="130.5" customHeight="1">
      <c r="A73" s="45" t="s">
        <v>108</v>
      </c>
      <c r="B73" s="26" t="s">
        <v>99</v>
      </c>
      <c r="C73" s="26" t="s">
        <v>76</v>
      </c>
      <c r="D73" s="27"/>
      <c r="E73" s="36"/>
      <c r="F73" s="36"/>
      <c r="G73" s="23"/>
      <c r="H73" s="23"/>
      <c r="I73" s="23"/>
      <c r="J73" s="28"/>
      <c r="K73" s="23" t="s">
        <v>180</v>
      </c>
      <c r="L73" s="29">
        <v>0</v>
      </c>
      <c r="M73" s="30">
        <v>3</v>
      </c>
      <c r="N73" s="31">
        <f t="shared" si="4"/>
        <v>0</v>
      </c>
    </row>
    <row r="74" spans="1:14" ht="130.5" customHeight="1">
      <c r="A74" s="45" t="s">
        <v>109</v>
      </c>
      <c r="B74" s="26" t="s">
        <v>77</v>
      </c>
      <c r="C74" s="26" t="s">
        <v>76</v>
      </c>
      <c r="D74" s="27"/>
      <c r="E74" s="36"/>
      <c r="F74" s="36"/>
      <c r="G74" s="23"/>
      <c r="H74" s="23"/>
      <c r="I74" s="23"/>
      <c r="J74" s="28"/>
      <c r="K74" s="23" t="s">
        <v>181</v>
      </c>
      <c r="L74" s="29">
        <v>0</v>
      </c>
      <c r="M74" s="30">
        <v>10</v>
      </c>
      <c r="N74" s="31">
        <f t="shared" si="4"/>
        <v>0</v>
      </c>
    </row>
    <row r="75" spans="1:14" ht="130.5" customHeight="1">
      <c r="A75" s="45" t="s">
        <v>110</v>
      </c>
      <c r="B75" s="26" t="s">
        <v>100</v>
      </c>
      <c r="C75" s="26" t="s">
        <v>76</v>
      </c>
      <c r="D75" s="27"/>
      <c r="E75" s="36"/>
      <c r="F75" s="36"/>
      <c r="G75" s="23"/>
      <c r="H75" s="23"/>
      <c r="I75" s="23"/>
      <c r="J75" s="28"/>
      <c r="K75" s="23" t="s">
        <v>182</v>
      </c>
      <c r="L75" s="29">
        <v>0</v>
      </c>
      <c r="M75" s="30">
        <v>3</v>
      </c>
      <c r="N75" s="31">
        <f t="shared" si="4"/>
        <v>0</v>
      </c>
    </row>
    <row r="76" spans="1:14" ht="130.5" customHeight="1" thickBot="1">
      <c r="A76" s="45" t="s">
        <v>170</v>
      </c>
      <c r="B76" s="26" t="s">
        <v>98</v>
      </c>
      <c r="C76" s="26" t="s">
        <v>76</v>
      </c>
      <c r="D76" s="27"/>
      <c r="E76" s="36"/>
      <c r="F76" s="36"/>
      <c r="G76" s="23"/>
      <c r="H76" s="23"/>
      <c r="I76" s="23"/>
      <c r="J76" s="28"/>
      <c r="K76" s="23" t="s">
        <v>183</v>
      </c>
      <c r="L76" s="29">
        <v>0</v>
      </c>
      <c r="M76" s="30">
        <v>3</v>
      </c>
      <c r="N76" s="31">
        <f t="shared" si="4"/>
        <v>0</v>
      </c>
    </row>
    <row r="77" spans="1:14" ht="20.25" customHeight="1">
      <c r="A77" s="39"/>
      <c r="B77" s="40"/>
      <c r="C77" s="40"/>
      <c r="D77" s="41"/>
      <c r="E77" s="41"/>
      <c r="F77" s="41"/>
      <c r="G77" s="41"/>
      <c r="H77" s="41"/>
      <c r="I77" s="41"/>
      <c r="J77" s="41"/>
      <c r="K77" s="55" t="s">
        <v>17</v>
      </c>
      <c r="L77" s="57"/>
      <c r="M77" s="57"/>
      <c r="N77" s="42" t="e">
        <f>SUM(N9:N17,N21:N38,N42:N59,N63:N67,#REF!)</f>
        <v>#REF!</v>
      </c>
    </row>
    <row r="78" spans="1:14" ht="20.25" customHeight="1">
      <c r="A78" s="39"/>
      <c r="B78" s="40"/>
      <c r="C78" s="40"/>
      <c r="D78" s="41"/>
      <c r="E78" s="41"/>
      <c r="F78" s="41"/>
      <c r="G78" s="41"/>
      <c r="H78" s="41"/>
      <c r="I78" s="41"/>
      <c r="J78" s="41"/>
      <c r="K78" s="58" t="s">
        <v>18</v>
      </c>
      <c r="L78" s="60"/>
      <c r="M78" s="60"/>
      <c r="N78" s="43">
        <v>0</v>
      </c>
    </row>
    <row r="79" spans="1:14" ht="20.25" customHeight="1">
      <c r="A79" s="39"/>
      <c r="B79" s="40"/>
      <c r="C79" s="40"/>
      <c r="D79" s="41"/>
      <c r="E79" s="41"/>
      <c r="F79" s="41"/>
      <c r="G79" s="41"/>
      <c r="H79" s="41"/>
      <c r="I79" s="41"/>
      <c r="J79" s="41"/>
      <c r="K79" s="61" t="s">
        <v>23</v>
      </c>
      <c r="L79" s="63"/>
      <c r="M79" s="63"/>
      <c r="N79" s="43" t="e">
        <f>N77-N78</f>
        <v>#REF!</v>
      </c>
    </row>
    <row r="80" spans="1:14" ht="20.25" customHeight="1">
      <c r="A80" s="39"/>
      <c r="B80" s="40"/>
      <c r="C80" s="40"/>
      <c r="D80" s="41"/>
      <c r="E80" s="41"/>
      <c r="F80" s="41"/>
      <c r="G80" s="41"/>
      <c r="H80" s="41"/>
      <c r="I80" s="41"/>
      <c r="J80" s="41"/>
      <c r="K80" s="58" t="s">
        <v>19</v>
      </c>
      <c r="L80" s="63"/>
      <c r="M80" s="63"/>
      <c r="N80" s="43">
        <v>0</v>
      </c>
    </row>
    <row r="81" spans="1:14" ht="20.25" customHeight="1">
      <c r="A81" s="39"/>
      <c r="B81" s="40"/>
      <c r="C81" s="40"/>
      <c r="D81" s="40"/>
      <c r="E81" s="41"/>
      <c r="F81" s="41"/>
      <c r="G81" s="41"/>
      <c r="H81" s="41"/>
      <c r="I81" s="41"/>
      <c r="J81" s="41"/>
      <c r="K81" s="58" t="s">
        <v>20</v>
      </c>
      <c r="L81" s="60"/>
      <c r="M81" s="60"/>
      <c r="N81" s="43">
        <v>0</v>
      </c>
    </row>
    <row r="82" spans="1:14" ht="20.25" customHeight="1">
      <c r="A82" s="39"/>
      <c r="B82" s="40"/>
      <c r="C82" s="40"/>
      <c r="D82" s="40"/>
      <c r="E82" s="41"/>
      <c r="F82" s="41"/>
      <c r="G82" s="41"/>
      <c r="H82" s="41"/>
      <c r="I82" s="41"/>
      <c r="J82" s="41"/>
      <c r="K82" s="58" t="s">
        <v>21</v>
      </c>
      <c r="L82" s="60"/>
      <c r="M82" s="60"/>
      <c r="N82" s="43">
        <v>0</v>
      </c>
    </row>
    <row r="83" spans="1:14" ht="39" customHeight="1" thickBot="1">
      <c r="A83" s="39"/>
      <c r="B83" s="40"/>
      <c r="C83" s="40"/>
      <c r="D83" s="40"/>
      <c r="E83" s="41"/>
      <c r="F83" s="41"/>
      <c r="G83" s="41"/>
      <c r="H83" s="41"/>
      <c r="I83" s="41"/>
      <c r="J83" s="41"/>
      <c r="K83" s="49" t="s">
        <v>22</v>
      </c>
      <c r="L83" s="51"/>
      <c r="M83" s="51"/>
      <c r="N83" s="44" t="e">
        <f>N79+N80+N81+N82</f>
        <v>#REF!</v>
      </c>
    </row>
  </sheetData>
  <mergeCells count="13">
    <mergeCell ref="K83:M83"/>
    <mergeCell ref="K77:M77"/>
    <mergeCell ref="K78:M78"/>
    <mergeCell ref="K79:M79"/>
    <mergeCell ref="K80:M80"/>
    <mergeCell ref="K81:M81"/>
    <mergeCell ref="K82:M82"/>
    <mergeCell ref="A62:N62"/>
    <mergeCell ref="A5:N5"/>
    <mergeCell ref="A6:N6"/>
    <mergeCell ref="A8:N8"/>
    <mergeCell ref="A20:N20"/>
    <mergeCell ref="A41:N41"/>
  </mergeCells>
  <pageMargins left="0.25" right="0.25" top="0.75" bottom="0.75" header="0.3" footer="0.3"/>
  <pageSetup paperSize="3" scale="52" fitToHeight="0" orientation="landscape" r:id="rId1"/>
  <headerFooter>
    <oddFooter>&amp;R&amp;"Calibri,Regular"&amp;11&amp;K000000&amp;"KievitOT,Regular"&amp;6&amp;P of &amp;N
January 2010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"Good" Bid Sheet BOD</vt:lpstr>
      <vt:lpstr>"Better" Bid Sheet BOD</vt:lpstr>
      <vt:lpstr>"Best" Bid Sheet BOD</vt:lpstr>
      <vt:lpstr>'"Best" Bid Sheet BOD'!Print_Area</vt:lpstr>
      <vt:lpstr>'"Better" Bid Sheet BOD'!Print_Area</vt:lpstr>
      <vt:lpstr>'"Good" Bid Sheet BOD'!Print_Area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Hogden</dc:creator>
  <cp:lastModifiedBy>JoAnn Koenig</cp:lastModifiedBy>
  <cp:lastPrinted>2022-02-10T21:36:43Z</cp:lastPrinted>
  <dcterms:created xsi:type="dcterms:W3CDTF">2021-01-15T23:45:35Z</dcterms:created>
  <dcterms:modified xsi:type="dcterms:W3CDTF">2023-04-28T13:58:39Z</dcterms:modified>
</cp:coreProperties>
</file>